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Geox" sheetId="5" r:id="rId1"/>
  </sheets>
  <definedNames>
    <definedName name="_xlnm._FilterDatabase" localSheetId="0" hidden="1">Geox!$D$5:$M$107</definedName>
  </definedNames>
  <calcPr calcId="152511"/>
</workbook>
</file>

<file path=xl/calcChain.xml><?xml version="1.0" encoding="utf-8"?>
<calcChain xmlns="http://schemas.openxmlformats.org/spreadsheetml/2006/main">
  <c r="Z107" i="5" l="1"/>
  <c r="O107" i="5"/>
  <c r="P107" i="5"/>
  <c r="Q107" i="5"/>
  <c r="R107" i="5"/>
  <c r="S107" i="5"/>
  <c r="T107" i="5"/>
  <c r="U107" i="5"/>
  <c r="V107" i="5"/>
  <c r="W107" i="5"/>
  <c r="X107" i="5"/>
  <c r="Y107" i="5"/>
  <c r="N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M37" i="5"/>
  <c r="M28" i="5"/>
  <c r="M19" i="5"/>
  <c r="M100" i="5"/>
  <c r="M70" i="5"/>
  <c r="M64" i="5"/>
  <c r="M43" i="5"/>
  <c r="M13" i="5"/>
  <c r="M87" i="5"/>
  <c r="M97" i="5"/>
  <c r="M94" i="5"/>
  <c r="M93" i="5"/>
  <c r="M80" i="5"/>
  <c r="M61" i="5"/>
  <c r="M36" i="5"/>
  <c r="M33" i="5"/>
  <c r="M24" i="5"/>
  <c r="M22" i="5"/>
  <c r="M105" i="5"/>
  <c r="M101" i="5"/>
  <c r="M99" i="5"/>
  <c r="M98" i="5"/>
  <c r="M96" i="5"/>
  <c r="M95" i="5"/>
  <c r="M91" i="5"/>
  <c r="M89" i="5"/>
  <c r="M86" i="5"/>
  <c r="M44" i="5"/>
  <c r="M42" i="5"/>
  <c r="M41" i="5"/>
  <c r="M40" i="5"/>
  <c r="M38" i="5"/>
  <c r="M29" i="5"/>
  <c r="M27" i="5"/>
  <c r="M23" i="5"/>
  <c r="M21" i="5"/>
  <c r="M17" i="5"/>
  <c r="M15" i="5"/>
  <c r="M9" i="5"/>
  <c r="M8" i="5"/>
  <c r="M6" i="5"/>
  <c r="M106" i="5"/>
  <c r="M104" i="5"/>
  <c r="M92" i="5"/>
  <c r="M88" i="5"/>
  <c r="M85" i="5"/>
  <c r="M84" i="5"/>
  <c r="M82" i="5"/>
  <c r="M81" i="5"/>
  <c r="M74" i="5"/>
  <c r="M72" i="5"/>
  <c r="M71" i="5"/>
  <c r="M68" i="5"/>
  <c r="M66" i="5"/>
  <c r="M60" i="5"/>
  <c r="M59" i="5"/>
  <c r="M58" i="5"/>
  <c r="M56" i="5"/>
  <c r="M54" i="5"/>
  <c r="M53" i="5"/>
  <c r="M51" i="5"/>
  <c r="M49" i="5"/>
  <c r="M48" i="5"/>
  <c r="M47" i="5"/>
  <c r="M45" i="5"/>
  <c r="M39" i="5"/>
  <c r="M35" i="5"/>
  <c r="M32" i="5"/>
  <c r="M31" i="5"/>
  <c r="M30" i="5"/>
  <c r="M11" i="5"/>
  <c r="M103" i="5"/>
  <c r="M102" i="5"/>
  <c r="M90" i="5"/>
  <c r="M83" i="5"/>
  <c r="M79" i="5"/>
  <c r="M78" i="5"/>
  <c r="M77" i="5"/>
  <c r="M76" i="5"/>
  <c r="M75" i="5"/>
  <c r="M73" i="5"/>
  <c r="M69" i="5"/>
  <c r="M67" i="5"/>
  <c r="M65" i="5"/>
  <c r="M63" i="5"/>
  <c r="M62" i="5"/>
  <c r="M57" i="5"/>
  <c r="M55" i="5"/>
  <c r="M52" i="5"/>
  <c r="M50" i="5"/>
  <c r="M46" i="5"/>
  <c r="M34" i="5"/>
  <c r="M26" i="5"/>
  <c r="M25" i="5"/>
  <c r="M20" i="5"/>
  <c r="M18" i="5"/>
  <c r="M16" i="5"/>
  <c r="M14" i="5"/>
  <c r="M12" i="5"/>
  <c r="M10" i="5"/>
  <c r="M7" i="5"/>
  <c r="L7" i="5"/>
  <c r="J7" i="5"/>
  <c r="J16" i="5"/>
  <c r="L16" i="5"/>
  <c r="L34" i="5"/>
  <c r="J34" i="5"/>
  <c r="J50" i="5"/>
  <c r="L50" i="5"/>
  <c r="J62" i="5"/>
  <c r="L62" i="5"/>
  <c r="L69" i="5"/>
  <c r="J69" i="5"/>
  <c r="J77" i="5"/>
  <c r="L77" i="5"/>
  <c r="J90" i="5"/>
  <c r="L90" i="5"/>
  <c r="L30" i="5"/>
  <c r="J30" i="5"/>
  <c r="L39" i="5"/>
  <c r="J39" i="5"/>
  <c r="L48" i="5"/>
  <c r="J48" i="5"/>
  <c r="J54" i="5"/>
  <c r="L54" i="5"/>
  <c r="L60" i="5"/>
  <c r="J60" i="5"/>
  <c r="L72" i="5"/>
  <c r="J72" i="5"/>
  <c r="L84" i="5"/>
  <c r="J84" i="5"/>
  <c r="L104" i="5"/>
  <c r="J104" i="5"/>
  <c r="J9" i="5"/>
  <c r="L9" i="5"/>
  <c r="L21" i="5"/>
  <c r="J21" i="5"/>
  <c r="J29" i="5"/>
  <c r="L29" i="5"/>
  <c r="J42" i="5"/>
  <c r="L42" i="5"/>
  <c r="L99" i="5"/>
  <c r="J99" i="5"/>
  <c r="L80" i="5"/>
  <c r="J80" i="5"/>
  <c r="J70" i="5"/>
  <c r="L70" i="5"/>
  <c r="J10" i="5"/>
  <c r="L10" i="5"/>
  <c r="L25" i="5"/>
  <c r="J25" i="5"/>
  <c r="L52" i="5"/>
  <c r="J52" i="5"/>
  <c r="L63" i="5"/>
  <c r="J63" i="5"/>
  <c r="J73" i="5"/>
  <c r="L73" i="5"/>
  <c r="J78" i="5"/>
  <c r="L78" i="5"/>
  <c r="J102" i="5"/>
  <c r="L102" i="5"/>
  <c r="L31" i="5"/>
  <c r="J31" i="5"/>
  <c r="J49" i="5"/>
  <c r="L49" i="5"/>
  <c r="L56" i="5"/>
  <c r="J56" i="5"/>
  <c r="J66" i="5"/>
  <c r="L66" i="5"/>
  <c r="J74" i="5"/>
  <c r="L74" i="5"/>
  <c r="J85" i="5"/>
  <c r="L85" i="5"/>
  <c r="J106" i="5"/>
  <c r="L106" i="5"/>
  <c r="J23" i="5"/>
  <c r="L23" i="5"/>
  <c r="L38" i="5"/>
  <c r="J38" i="5"/>
  <c r="L44" i="5"/>
  <c r="J44" i="5"/>
  <c r="L95" i="5"/>
  <c r="J95" i="5"/>
  <c r="J101" i="5"/>
  <c r="L101" i="5"/>
  <c r="J33" i="5"/>
  <c r="L33" i="5"/>
  <c r="L93" i="5"/>
  <c r="J93" i="5"/>
  <c r="J13" i="5"/>
  <c r="L13" i="5"/>
  <c r="L100" i="5"/>
  <c r="J100" i="5"/>
  <c r="L91" i="5"/>
  <c r="J91" i="5"/>
  <c r="L24" i="5"/>
  <c r="J24" i="5"/>
  <c r="L87" i="5"/>
  <c r="J87" i="5"/>
  <c r="L37" i="5"/>
  <c r="J37" i="5"/>
  <c r="L18" i="5"/>
  <c r="J18" i="5"/>
  <c r="L14" i="5"/>
  <c r="J14" i="5"/>
  <c r="J46" i="5"/>
  <c r="L46" i="5"/>
  <c r="J57" i="5"/>
  <c r="L57" i="5"/>
  <c r="L67" i="5"/>
  <c r="J67" i="5"/>
  <c r="L76" i="5"/>
  <c r="J76" i="5"/>
  <c r="L83" i="5"/>
  <c r="J83" i="5"/>
  <c r="L11" i="5"/>
  <c r="J11" i="5"/>
  <c r="L35" i="5"/>
  <c r="J35" i="5"/>
  <c r="L47" i="5"/>
  <c r="J47" i="5"/>
  <c r="J53" i="5"/>
  <c r="L53" i="5"/>
  <c r="L59" i="5"/>
  <c r="J59" i="5"/>
  <c r="L71" i="5"/>
  <c r="J71" i="5"/>
  <c r="J82" i="5"/>
  <c r="L82" i="5"/>
  <c r="L92" i="5"/>
  <c r="J92" i="5"/>
  <c r="L8" i="5"/>
  <c r="J8" i="5"/>
  <c r="J17" i="5"/>
  <c r="L17" i="5"/>
  <c r="L27" i="5"/>
  <c r="J27" i="5"/>
  <c r="L41" i="5"/>
  <c r="J41" i="5"/>
  <c r="J89" i="5"/>
  <c r="L89" i="5"/>
  <c r="J98" i="5"/>
  <c r="L98" i="5"/>
  <c r="J22" i="5"/>
  <c r="L22" i="5"/>
  <c r="J61" i="5"/>
  <c r="L61" i="5"/>
  <c r="J97" i="5"/>
  <c r="L97" i="5"/>
  <c r="L64" i="5"/>
  <c r="J64" i="5"/>
  <c r="J28" i="5"/>
  <c r="L28" i="5"/>
  <c r="L12" i="5"/>
  <c r="J12" i="5"/>
  <c r="J20" i="5"/>
  <c r="L20" i="5"/>
  <c r="J26" i="5"/>
  <c r="L26" i="5"/>
  <c r="L55" i="5"/>
  <c r="J55" i="5"/>
  <c r="J65" i="5"/>
  <c r="L65" i="5"/>
  <c r="L75" i="5"/>
  <c r="J75" i="5"/>
  <c r="L79" i="5"/>
  <c r="J79" i="5"/>
  <c r="L103" i="5"/>
  <c r="J103" i="5"/>
  <c r="J32" i="5"/>
  <c r="L32" i="5"/>
  <c r="J45" i="5"/>
  <c r="L45" i="5"/>
  <c r="L51" i="5"/>
  <c r="J51" i="5"/>
  <c r="J58" i="5"/>
  <c r="L58" i="5"/>
  <c r="L68" i="5"/>
  <c r="J68" i="5"/>
  <c r="J81" i="5"/>
  <c r="L81" i="5"/>
  <c r="L88" i="5"/>
  <c r="J88" i="5"/>
  <c r="L6" i="5"/>
  <c r="J6" i="5"/>
  <c r="L15" i="5"/>
  <c r="J15" i="5"/>
  <c r="J40" i="5"/>
  <c r="L40" i="5"/>
  <c r="J86" i="5"/>
  <c r="L86" i="5"/>
  <c r="L96" i="5"/>
  <c r="J96" i="5"/>
  <c r="J105" i="5"/>
  <c r="L105" i="5"/>
  <c r="J36" i="5"/>
  <c r="L36" i="5"/>
  <c r="J94" i="5"/>
  <c r="L94" i="5"/>
  <c r="L43" i="5"/>
  <c r="J43" i="5"/>
  <c r="L19" i="5"/>
  <c r="J19" i="5"/>
  <c r="M4" i="5"/>
  <c r="L4" i="5"/>
  <c r="K4" i="5"/>
  <c r="J4" i="5"/>
  <c r="I4" i="5"/>
</calcChain>
</file>

<file path=xl/sharedStrings.xml><?xml version="1.0" encoding="utf-8"?>
<sst xmlns="http://schemas.openxmlformats.org/spreadsheetml/2006/main" count="732" uniqueCount="258">
  <si>
    <t>Consumer</t>
  </si>
  <si>
    <t>Sample Area</t>
  </si>
  <si>
    <t>Line</t>
  </si>
  <si>
    <t>Item ID</t>
  </si>
  <si>
    <t>Material ID</t>
  </si>
  <si>
    <t>Color</t>
  </si>
  <si>
    <t>Material</t>
  </si>
  <si>
    <t>Tot.</t>
  </si>
  <si>
    <t>39</t>
  </si>
  <si>
    <t>39,5</t>
  </si>
  <si>
    <t>40</t>
  </si>
  <si>
    <t>41</t>
  </si>
  <si>
    <t>41,5</t>
  </si>
  <si>
    <t>42</t>
  </si>
  <si>
    <t>42,5</t>
  </si>
  <si>
    <t>43</t>
  </si>
  <si>
    <t>43,5</t>
  </si>
  <si>
    <t>44</t>
  </si>
  <si>
    <t>45</t>
  </si>
  <si>
    <t>46</t>
  </si>
  <si>
    <t>SHOES</t>
  </si>
  <si>
    <t>A0046</t>
  </si>
  <si>
    <t>TUMBLED LEATHER</t>
  </si>
  <si>
    <t>SNEAKERS</t>
  </si>
  <si>
    <t>A0043</t>
  </si>
  <si>
    <t>SMOOTH LEATHER</t>
  </si>
  <si>
    <t>Man</t>
  </si>
  <si>
    <t>BLACK</t>
  </si>
  <si>
    <t>CHOCOLATE</t>
  </si>
  <si>
    <t>MOCCASINS</t>
  </si>
  <si>
    <t>NAVY</t>
  </si>
  <si>
    <t>ANKLE BOOTS</t>
  </si>
  <si>
    <t>SAND</t>
  </si>
  <si>
    <t>SUEDE</t>
  </si>
  <si>
    <t>MESH+SUEDE</t>
  </si>
  <si>
    <t>BROWN/BEIGE</t>
  </si>
  <si>
    <t>GREY</t>
  </si>
  <si>
    <t>TAUPE</t>
  </si>
  <si>
    <t>BORDEAUX</t>
  </si>
  <si>
    <t>DK GREY</t>
  </si>
  <si>
    <t>COFFEE</t>
  </si>
  <si>
    <t>NAPPA</t>
  </si>
  <si>
    <t>UOMO SNAKE</t>
  </si>
  <si>
    <t>BLACK/DK GREY</t>
  </si>
  <si>
    <t>BROWN</t>
  </si>
  <si>
    <t>GREY/WHITE</t>
  </si>
  <si>
    <t>BLACK/GREY</t>
  </si>
  <si>
    <t>COGNAC</t>
  </si>
  <si>
    <t>BLACK/BROWN</t>
  </si>
  <si>
    <t>UOMO ICONA</t>
  </si>
  <si>
    <t>BLUE</t>
  </si>
  <si>
    <t>U NEW LIFE</t>
  </si>
  <si>
    <t>A0045</t>
  </si>
  <si>
    <t>OILED LEATHER</t>
  </si>
  <si>
    <t>SUEDE+MESH</t>
  </si>
  <si>
    <t>A2214</t>
  </si>
  <si>
    <t>BLACK/ORANGE</t>
  </si>
  <si>
    <t>A0032</t>
  </si>
  <si>
    <t>NUBUCK</t>
  </si>
  <si>
    <t>LT BROWN</t>
  </si>
  <si>
    <t>TOBACCO</t>
  </si>
  <si>
    <t>DOVE GREY</t>
  </si>
  <si>
    <t>A0022</t>
  </si>
  <si>
    <t>BRICK</t>
  </si>
  <si>
    <t>SMO.LEA+OIL.SUEDE</t>
  </si>
  <si>
    <t>WHISKY</t>
  </si>
  <si>
    <t>UOMO CLAUDIO</t>
  </si>
  <si>
    <t>UOMO CART</t>
  </si>
  <si>
    <t>A5422</t>
  </si>
  <si>
    <t>GBK+SUEDE</t>
  </si>
  <si>
    <t>UOMO FAST</t>
  </si>
  <si>
    <t>DK BROWN</t>
  </si>
  <si>
    <t>OLIVE</t>
  </si>
  <si>
    <t>U WELLS</t>
  </si>
  <si>
    <t>ANTHRACITE</t>
  </si>
  <si>
    <t>U NORWOLK</t>
  </si>
  <si>
    <t>BRANDY</t>
  </si>
  <si>
    <t>NAPPA+SUEDE</t>
  </si>
  <si>
    <t>A4322</t>
  </si>
  <si>
    <t>SMOOTH LEA+SUEDE</t>
  </si>
  <si>
    <t>SUEDE+SYNT.LEA</t>
  </si>
  <si>
    <t>A0081</t>
  </si>
  <si>
    <t>GOAT</t>
  </si>
  <si>
    <t>A0085</t>
  </si>
  <si>
    <t>U FIESOLE B ABX</t>
  </si>
  <si>
    <t>U44Z9BA0045C6002</t>
  </si>
  <si>
    <t>U54E2DA0022C6627</t>
  </si>
  <si>
    <t>U2458DA0022C9999</t>
  </si>
  <si>
    <t>U2458DA0085C9999</t>
  </si>
  <si>
    <t>U ASCANIO</t>
  </si>
  <si>
    <t>U620WAA0022C1018</t>
  </si>
  <si>
    <t>U620WAA0043C9999</t>
  </si>
  <si>
    <t>U620WBA0022C3007</t>
  </si>
  <si>
    <t>ANTELOPE</t>
  </si>
  <si>
    <t>U620WBA0022C4002</t>
  </si>
  <si>
    <t>U620WBA0022C6009</t>
  </si>
  <si>
    <t>U620WBA0022C6627</t>
  </si>
  <si>
    <t>U JUAREZ</t>
  </si>
  <si>
    <t>U52A8AA0045C6001</t>
  </si>
  <si>
    <t>U52A8AA2243C1556</t>
  </si>
  <si>
    <t>A2243</t>
  </si>
  <si>
    <t>DOVE GREY/MUD</t>
  </si>
  <si>
    <t>SUEDE+SMOOTH LEA</t>
  </si>
  <si>
    <t>U52A8AA2246C6627</t>
  </si>
  <si>
    <t>A2246</t>
  </si>
  <si>
    <t>SUEDE+TUMB.LEA</t>
  </si>
  <si>
    <t>U52A8AA22FFC6892</t>
  </si>
  <si>
    <t>A22FF</t>
  </si>
  <si>
    <t>CHESTNUT/COGNAC</t>
  </si>
  <si>
    <t>SUEDE+PULL UP LEATHER</t>
  </si>
  <si>
    <t>U5251CA0046C9999</t>
  </si>
  <si>
    <t>UOMO SNAKE MOCASSINO</t>
  </si>
  <si>
    <t>U5207AA0046C9999</t>
  </si>
  <si>
    <t>U62P4CA0022C1018</t>
  </si>
  <si>
    <t>U62P4CA0022C9999</t>
  </si>
  <si>
    <t>U62P4CA0043C4002</t>
  </si>
  <si>
    <t>U62P4CA0043C6006</t>
  </si>
  <si>
    <t>U62P4CA0043C6026</t>
  </si>
  <si>
    <t>DK COGNAC</t>
  </si>
  <si>
    <t>U62P4CA0043C9997</t>
  </si>
  <si>
    <t>U62P4CA0043C9999</t>
  </si>
  <si>
    <t>U62P4DA0043C9997</t>
  </si>
  <si>
    <t>UOMO CARNABY</t>
  </si>
  <si>
    <t>U22W1BA0085C9999</t>
  </si>
  <si>
    <t>U52W1BA0043C9999</t>
  </si>
  <si>
    <t>U52W1BA00QLC9999</t>
  </si>
  <si>
    <t>A00QL</t>
  </si>
  <si>
    <t>DLV.GOAT LEA</t>
  </si>
  <si>
    <t>U5458AA0022C6009</t>
  </si>
  <si>
    <t>U5458AA0022C9999</t>
  </si>
  <si>
    <t>UOMO GORDON</t>
  </si>
  <si>
    <t>U24X4SA0022C1018</t>
  </si>
  <si>
    <t>U24X4SA0022C3005</t>
  </si>
  <si>
    <t>U24X4SA0022C6010</t>
  </si>
  <si>
    <t>U24X4SA0046C9999</t>
  </si>
  <si>
    <t>UOMO SYMBOL</t>
  </si>
  <si>
    <t>U34A5JA0022C6007</t>
  </si>
  <si>
    <t>CIGAR</t>
  </si>
  <si>
    <t>U42A5BA0043C9999</t>
  </si>
  <si>
    <t>U44A5BA00QLC9999</t>
  </si>
  <si>
    <t>U52A5AA0043C6002</t>
  </si>
  <si>
    <t>U AUSTEN</t>
  </si>
  <si>
    <t>U54G4AA5422C4002</t>
  </si>
  <si>
    <t>U54G4AA5422C6005</t>
  </si>
  <si>
    <t>U54G4AA5422C9999</t>
  </si>
  <si>
    <t>U54G4FA0022C4002</t>
  </si>
  <si>
    <t>U54G4FA0022C6005</t>
  </si>
  <si>
    <t>U JEPSON</t>
  </si>
  <si>
    <t>U54F8AA0035C9999</t>
  </si>
  <si>
    <t>A0035</t>
  </si>
  <si>
    <t>OILED NUBUCK</t>
  </si>
  <si>
    <t>U54F8AA0046C1006</t>
  </si>
  <si>
    <t>U PAVEL</t>
  </si>
  <si>
    <t>U44P7AA0046C0579</t>
  </si>
  <si>
    <t>U44P7AA3346C0038</t>
  </si>
  <si>
    <t>A3346</t>
  </si>
  <si>
    <t>TUMB.NBK+TUMB.LEA.</t>
  </si>
  <si>
    <t>U44P7AA3381C0017</t>
  </si>
  <si>
    <t>A3381</t>
  </si>
  <si>
    <t>TUMB.NBK+GOAT LEA.</t>
  </si>
  <si>
    <t>U44P7AA3381C9352</t>
  </si>
  <si>
    <t>BLACK/BISCUIT</t>
  </si>
  <si>
    <t>U44P7AA4633C0127</t>
  </si>
  <si>
    <t>A4633</t>
  </si>
  <si>
    <t>BLACK/WHITE</t>
  </si>
  <si>
    <t>TUMB.LEA+TUMB.NBK</t>
  </si>
  <si>
    <t>U44P7AA4633C9287</t>
  </si>
  <si>
    <t>BLACK/TAUPE</t>
  </si>
  <si>
    <t>U44P7AA8133C7005</t>
  </si>
  <si>
    <t>A8133</t>
  </si>
  <si>
    <t>GOAT LEA+NBK BOTT.</t>
  </si>
  <si>
    <t>DK ROYAL</t>
  </si>
  <si>
    <t>U52T5CA1422C4002</t>
  </si>
  <si>
    <t>A1422</t>
  </si>
  <si>
    <t>U52T5CA1422C9999</t>
  </si>
  <si>
    <t>U34S4VA1422C6006</t>
  </si>
  <si>
    <t>U34S4VA1422C9999</t>
  </si>
  <si>
    <t>U2210LA0081C6135</t>
  </si>
  <si>
    <t>EBONY/DK GREY</t>
  </si>
  <si>
    <t>U2210LA0081C6777</t>
  </si>
  <si>
    <t>U2210LA4681C0945</t>
  </si>
  <si>
    <t>A4681</t>
  </si>
  <si>
    <t>BROWN/DK GREY</t>
  </si>
  <si>
    <t>TUMB.LEA.+GOAT LEA.</t>
  </si>
  <si>
    <t>U2210LALT43C0017</t>
  </si>
  <si>
    <t>ALT43</t>
  </si>
  <si>
    <t>NBK GOAT+SMO.LEA.</t>
  </si>
  <si>
    <t>U2210LALT81C0111</t>
  </si>
  <si>
    <t>ALT81</t>
  </si>
  <si>
    <t>NBK GOAT+GOAT</t>
  </si>
  <si>
    <t>U2210LALT81C9209</t>
  </si>
  <si>
    <t>BLACK/COGNAC</t>
  </si>
  <si>
    <t>U2210LALT81C9229</t>
  </si>
  <si>
    <t>BLACK/DK BROWN</t>
  </si>
  <si>
    <t>UOMO MITO</t>
  </si>
  <si>
    <t>U2202BA1422C6005</t>
  </si>
  <si>
    <t>U2202BA1422C9999</t>
  </si>
  <si>
    <t>U5202BA1422C9999</t>
  </si>
  <si>
    <t>UOMO RIKIN</t>
  </si>
  <si>
    <t>U2207VA1422C9999</t>
  </si>
  <si>
    <t>U5207DA5414C4002</t>
  </si>
  <si>
    <t>A5414</t>
  </si>
  <si>
    <t>GBK+MESH</t>
  </si>
  <si>
    <t>U5207DA5414C9999</t>
  </si>
  <si>
    <t>U24A5GA0046C1006</t>
  </si>
  <si>
    <t>U24A5GA0046C6054</t>
  </si>
  <si>
    <t>U RICKMOVE</t>
  </si>
  <si>
    <t>U PERICLE</t>
  </si>
  <si>
    <t>U620REA0043C1006</t>
  </si>
  <si>
    <t>U62P4CA0022C9004</t>
  </si>
  <si>
    <t>U32A5CA0043C9999</t>
  </si>
  <si>
    <t>U34A5DA0085C9999</t>
  </si>
  <si>
    <t>U44P7BA2254C9287</t>
  </si>
  <si>
    <t>A2254</t>
  </si>
  <si>
    <t>SUEDE+GBK</t>
  </si>
  <si>
    <t>U72S4AA2214C0021</t>
  </si>
  <si>
    <t>U72S4AA2254C0659</t>
  </si>
  <si>
    <t>NAVY/ORANGE</t>
  </si>
  <si>
    <t>U64W1CA0085C9004</t>
  </si>
  <si>
    <t>U64W1FA0046C4072</t>
  </si>
  <si>
    <t>U64W1FA0046C5004</t>
  </si>
  <si>
    <t>U64W1FA0046C6627</t>
  </si>
  <si>
    <t>U5207DA2254C9999</t>
  </si>
  <si>
    <t>U641YCA22AFC9002</t>
  </si>
  <si>
    <t>A22AF</t>
  </si>
  <si>
    <t>SUEDE+SYNT.SUEDE</t>
  </si>
  <si>
    <t>U641YCA22AFC9999</t>
  </si>
  <si>
    <t>U2458DA0043C9999</t>
  </si>
  <si>
    <t>U WILBURG</t>
  </si>
  <si>
    <t>A00LT</t>
  </si>
  <si>
    <t>NBK GOAT LEA</t>
  </si>
  <si>
    <t>U722SCA00LTC9999</t>
  </si>
  <si>
    <t>U722SBA0022C9999</t>
  </si>
  <si>
    <t>U722SBA0032C9002</t>
  </si>
  <si>
    <t>U722SBA0046C9999</t>
  </si>
  <si>
    <t>U CLEMET</t>
  </si>
  <si>
    <t>U722FBA2243C4000</t>
  </si>
  <si>
    <t>U722FBA2246C6029</t>
  </si>
  <si>
    <t>U722FBA22FFC0013</t>
  </si>
  <si>
    <t>U722FBA4322C6519</t>
  </si>
  <si>
    <t>BROWN/CHOCOLATE</t>
  </si>
  <si>
    <t>U722FBA4323C6009</t>
  </si>
  <si>
    <t>A4323</t>
  </si>
  <si>
    <t>U722FBA4323C6029</t>
  </si>
  <si>
    <t>U722FBA4323C6479</t>
  </si>
  <si>
    <t>BROWN/TAUPE</t>
  </si>
  <si>
    <t>U722FBA8522C0005</t>
  </si>
  <si>
    <t>A8522</t>
  </si>
  <si>
    <t>U722FBA8522C4002</t>
  </si>
  <si>
    <t>U722FBA8522C6014</t>
  </si>
  <si>
    <t>U722FBA8522C9002</t>
  </si>
  <si>
    <t>U54F8DA22BCC6000</t>
  </si>
  <si>
    <t>A22BC</t>
  </si>
  <si>
    <t>Image</t>
  </si>
  <si>
    <t>WHS</t>
  </si>
  <si>
    <t>RRP</t>
  </si>
  <si>
    <t>WHS AM</t>
  </si>
  <si>
    <t>RRP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</si>
</sst>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</numFmts>
  <fonts count="9" x14ac:knownFonts="1">
    <font>
      <sz val="11"/>
      <color theme="1"/>
      <name val="Calibri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25"/>
      <color indexed="8"/>
      <name val="Calibri"/>
      <family val="2"/>
    </font>
    <font>
      <b/>
      <sz val="15"/>
      <color indexed="8"/>
      <name val="Calibri"/>
      <family val="2"/>
    </font>
    <font>
      <b/>
      <sz val="20"/>
      <color indexed="8"/>
      <name val="Arial"/>
      <family val="2"/>
    </font>
    <font>
      <b/>
      <sz val="20"/>
      <color indexed="63"/>
      <name val="Arial"/>
      <family val="2"/>
    </font>
    <font>
      <b/>
      <sz val="20"/>
      <color indexed="56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3" fillId="0" borderId="0" xfId="0" applyFont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Border="1" applyAlignment="1">
      <alignment horizontal="left"/>
    </xf>
    <xf numFmtId="164" fontId="4" fillId="0" borderId="0" xfId="1" applyNumberFormat="1" applyFont="1" applyAlignment="1"/>
    <xf numFmtId="164" fontId="5" fillId="4" borderId="0" xfId="1" applyNumberFormat="1" applyFont="1" applyFill="1" applyBorder="1" applyAlignment="1">
      <alignment horizontal="left" vertical="top"/>
    </xf>
    <xf numFmtId="164" fontId="5" fillId="0" borderId="0" xfId="1" applyNumberFormat="1" applyFont="1" applyAlignment="1"/>
    <xf numFmtId="164" fontId="5" fillId="4" borderId="1" xfId="1" applyNumberFormat="1" applyFont="1" applyFill="1" applyBorder="1" applyAlignment="1">
      <alignment vertical="top"/>
    </xf>
    <xf numFmtId="164" fontId="5" fillId="3" borderId="1" xfId="1" applyNumberFormat="1" applyFont="1" applyFill="1" applyBorder="1" applyAlignment="1">
      <alignment vertical="top"/>
    </xf>
    <xf numFmtId="164" fontId="6" fillId="4" borderId="2" xfId="1" applyNumberFormat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44" fontId="5" fillId="0" borderId="0" xfId="2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4" fontId="5" fillId="0" borderId="3" xfId="2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5" fillId="0" borderId="0" xfId="0" applyFont="1" applyAlignment="1"/>
    <xf numFmtId="164" fontId="8" fillId="0" borderId="0" xfId="0" applyNumberFormat="1" applyFont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42</xdr:row>
      <xdr:rowOff>0</xdr:rowOff>
    </xdr:from>
    <xdr:to>
      <xdr:col>5</xdr:col>
      <xdr:colOff>0</xdr:colOff>
      <xdr:row>42</xdr:row>
      <xdr:rowOff>904875</xdr:rowOff>
    </xdr:to>
    <xdr:pic>
      <xdr:nvPicPr>
        <xdr:cNvPr id="1025" name="imageIDG3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29450" y="4312920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49</xdr:row>
      <xdr:rowOff>0</xdr:rowOff>
    </xdr:from>
    <xdr:to>
      <xdr:col>5</xdr:col>
      <xdr:colOff>0</xdr:colOff>
      <xdr:row>49</xdr:row>
      <xdr:rowOff>904875</xdr:rowOff>
    </xdr:to>
    <xdr:pic>
      <xdr:nvPicPr>
        <xdr:cNvPr id="1026" name="imageIDG4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29450" y="5093017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30</xdr:row>
      <xdr:rowOff>904875</xdr:rowOff>
    </xdr:to>
    <xdr:pic>
      <xdr:nvPicPr>
        <xdr:cNvPr id="1027" name="imageIDG4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29450" y="2975610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23</xdr:row>
      <xdr:rowOff>0</xdr:rowOff>
    </xdr:from>
    <xdr:to>
      <xdr:col>5</xdr:col>
      <xdr:colOff>0</xdr:colOff>
      <xdr:row>23</xdr:row>
      <xdr:rowOff>904875</xdr:rowOff>
    </xdr:to>
    <xdr:pic>
      <xdr:nvPicPr>
        <xdr:cNvPr id="1028" name="imageIDG4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29450" y="2195512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11</xdr:row>
      <xdr:rowOff>0</xdr:rowOff>
    </xdr:from>
    <xdr:to>
      <xdr:col>5</xdr:col>
      <xdr:colOff>0</xdr:colOff>
      <xdr:row>11</xdr:row>
      <xdr:rowOff>904875</xdr:rowOff>
    </xdr:to>
    <xdr:pic>
      <xdr:nvPicPr>
        <xdr:cNvPr id="1029" name="imageIDG5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029450" y="858202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43</xdr:row>
      <xdr:rowOff>0</xdr:rowOff>
    </xdr:from>
    <xdr:to>
      <xdr:col>5</xdr:col>
      <xdr:colOff>0</xdr:colOff>
      <xdr:row>43</xdr:row>
      <xdr:rowOff>904875</xdr:rowOff>
    </xdr:to>
    <xdr:pic>
      <xdr:nvPicPr>
        <xdr:cNvPr id="1030" name="imageIDG6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029450" y="4424362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37</xdr:row>
      <xdr:rowOff>0</xdr:rowOff>
    </xdr:from>
    <xdr:to>
      <xdr:col>5</xdr:col>
      <xdr:colOff>0</xdr:colOff>
      <xdr:row>37</xdr:row>
      <xdr:rowOff>904875</xdr:rowOff>
    </xdr:to>
    <xdr:pic>
      <xdr:nvPicPr>
        <xdr:cNvPr id="1031" name="imageIDG7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029450" y="3755707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29</xdr:row>
      <xdr:rowOff>0</xdr:rowOff>
    </xdr:from>
    <xdr:to>
      <xdr:col>5</xdr:col>
      <xdr:colOff>0</xdr:colOff>
      <xdr:row>29</xdr:row>
      <xdr:rowOff>904875</xdr:rowOff>
    </xdr:to>
    <xdr:pic>
      <xdr:nvPicPr>
        <xdr:cNvPr id="1032" name="imageIDG7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029450" y="2864167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44</xdr:row>
      <xdr:rowOff>0</xdr:rowOff>
    </xdr:from>
    <xdr:to>
      <xdr:col>5</xdr:col>
      <xdr:colOff>0</xdr:colOff>
      <xdr:row>44</xdr:row>
      <xdr:rowOff>904875</xdr:rowOff>
    </xdr:to>
    <xdr:pic>
      <xdr:nvPicPr>
        <xdr:cNvPr id="1033" name="imageIDG7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029450" y="4535805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24</xdr:row>
      <xdr:rowOff>904875</xdr:rowOff>
    </xdr:to>
    <xdr:pic>
      <xdr:nvPicPr>
        <xdr:cNvPr id="1034" name="imageIDG7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029450" y="2306955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19</xdr:row>
      <xdr:rowOff>0</xdr:rowOff>
    </xdr:from>
    <xdr:to>
      <xdr:col>5</xdr:col>
      <xdr:colOff>0</xdr:colOff>
      <xdr:row>19</xdr:row>
      <xdr:rowOff>904875</xdr:rowOff>
    </xdr:to>
    <xdr:pic>
      <xdr:nvPicPr>
        <xdr:cNvPr id="1035" name="imageIDG8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029450" y="1749742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904875</xdr:rowOff>
    </xdr:to>
    <xdr:pic>
      <xdr:nvPicPr>
        <xdr:cNvPr id="1036" name="imageIDG8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029450" y="2418397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46</xdr:row>
      <xdr:rowOff>0</xdr:rowOff>
    </xdr:from>
    <xdr:to>
      <xdr:col>5</xdr:col>
      <xdr:colOff>0</xdr:colOff>
      <xdr:row>46</xdr:row>
      <xdr:rowOff>904875</xdr:rowOff>
    </xdr:to>
    <xdr:pic>
      <xdr:nvPicPr>
        <xdr:cNvPr id="1037" name="imageIDG85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029450" y="4758690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52</xdr:row>
      <xdr:rowOff>0</xdr:rowOff>
    </xdr:from>
    <xdr:to>
      <xdr:col>5</xdr:col>
      <xdr:colOff>0</xdr:colOff>
      <xdr:row>52</xdr:row>
      <xdr:rowOff>904875</xdr:rowOff>
    </xdr:to>
    <xdr:pic>
      <xdr:nvPicPr>
        <xdr:cNvPr id="1038" name="imageIDG87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029450" y="5427345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27</xdr:row>
      <xdr:rowOff>0</xdr:rowOff>
    </xdr:from>
    <xdr:to>
      <xdr:col>5</xdr:col>
      <xdr:colOff>0</xdr:colOff>
      <xdr:row>27</xdr:row>
      <xdr:rowOff>904875</xdr:rowOff>
    </xdr:to>
    <xdr:pic>
      <xdr:nvPicPr>
        <xdr:cNvPr id="1039" name="imageIDG88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029450" y="2641282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47</xdr:row>
      <xdr:rowOff>0</xdr:rowOff>
    </xdr:from>
    <xdr:to>
      <xdr:col>5</xdr:col>
      <xdr:colOff>0</xdr:colOff>
      <xdr:row>47</xdr:row>
      <xdr:rowOff>904875</xdr:rowOff>
    </xdr:to>
    <xdr:pic>
      <xdr:nvPicPr>
        <xdr:cNvPr id="1040" name="imageIDG89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029450" y="4870132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</xdr:row>
      <xdr:rowOff>0</xdr:rowOff>
    </xdr:from>
    <xdr:to>
      <xdr:col>5</xdr:col>
      <xdr:colOff>0</xdr:colOff>
      <xdr:row>38</xdr:row>
      <xdr:rowOff>904875</xdr:rowOff>
    </xdr:to>
    <xdr:pic>
      <xdr:nvPicPr>
        <xdr:cNvPr id="1041" name="imageIDG96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029450" y="3867150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35</xdr:row>
      <xdr:rowOff>0</xdr:rowOff>
    </xdr:from>
    <xdr:to>
      <xdr:col>5</xdr:col>
      <xdr:colOff>0</xdr:colOff>
      <xdr:row>35</xdr:row>
      <xdr:rowOff>904875</xdr:rowOff>
    </xdr:to>
    <xdr:pic>
      <xdr:nvPicPr>
        <xdr:cNvPr id="1042" name="imageIDG100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029450" y="3532822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40</xdr:row>
      <xdr:rowOff>0</xdr:rowOff>
    </xdr:from>
    <xdr:to>
      <xdr:col>5</xdr:col>
      <xdr:colOff>0</xdr:colOff>
      <xdr:row>40</xdr:row>
      <xdr:rowOff>904875</xdr:rowOff>
    </xdr:to>
    <xdr:pic>
      <xdr:nvPicPr>
        <xdr:cNvPr id="1043" name="imageIDG105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029450" y="4090035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5</xdr:row>
      <xdr:rowOff>0</xdr:rowOff>
    </xdr:from>
    <xdr:to>
      <xdr:col>5</xdr:col>
      <xdr:colOff>0</xdr:colOff>
      <xdr:row>5</xdr:row>
      <xdr:rowOff>904875</xdr:rowOff>
    </xdr:to>
    <xdr:pic>
      <xdr:nvPicPr>
        <xdr:cNvPr id="1044" name="imageIDG154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029450" y="189547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16</xdr:row>
      <xdr:rowOff>904875</xdr:rowOff>
    </xdr:to>
    <xdr:pic>
      <xdr:nvPicPr>
        <xdr:cNvPr id="1045" name="imageIDG155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029450" y="1415415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86</xdr:row>
      <xdr:rowOff>0</xdr:rowOff>
    </xdr:from>
    <xdr:to>
      <xdr:col>5</xdr:col>
      <xdr:colOff>0</xdr:colOff>
      <xdr:row>86</xdr:row>
      <xdr:rowOff>904875</xdr:rowOff>
    </xdr:to>
    <xdr:pic>
      <xdr:nvPicPr>
        <xdr:cNvPr id="1046" name="imageIDG157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029450" y="9216390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9</xdr:row>
      <xdr:rowOff>66675</xdr:rowOff>
    </xdr:from>
    <xdr:to>
      <xdr:col>5</xdr:col>
      <xdr:colOff>0</xdr:colOff>
      <xdr:row>9</xdr:row>
      <xdr:rowOff>971550</xdr:rowOff>
    </xdr:to>
    <xdr:pic>
      <xdr:nvPicPr>
        <xdr:cNvPr id="1047" name="imageIDG158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029450" y="641985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6</xdr:row>
      <xdr:rowOff>904875</xdr:rowOff>
    </xdr:to>
    <xdr:pic>
      <xdr:nvPicPr>
        <xdr:cNvPr id="1048" name="imageIDG159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029450" y="300990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15</xdr:row>
      <xdr:rowOff>0</xdr:rowOff>
    </xdr:from>
    <xdr:to>
      <xdr:col>5</xdr:col>
      <xdr:colOff>0</xdr:colOff>
      <xdr:row>15</xdr:row>
      <xdr:rowOff>904875</xdr:rowOff>
    </xdr:to>
    <xdr:pic>
      <xdr:nvPicPr>
        <xdr:cNvPr id="1049" name="imageIDG160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029450" y="1303972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53</xdr:row>
      <xdr:rowOff>0</xdr:rowOff>
    </xdr:from>
    <xdr:to>
      <xdr:col>5</xdr:col>
      <xdr:colOff>0</xdr:colOff>
      <xdr:row>53</xdr:row>
      <xdr:rowOff>904875</xdr:rowOff>
    </xdr:to>
    <xdr:pic>
      <xdr:nvPicPr>
        <xdr:cNvPr id="1050" name="imageIDG162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7029450" y="5538787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0</xdr:colOff>
      <xdr:row>41</xdr:row>
      <xdr:rowOff>904875</xdr:rowOff>
    </xdr:to>
    <xdr:pic>
      <xdr:nvPicPr>
        <xdr:cNvPr id="1051" name="imageIDG163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7029450" y="4201477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54</xdr:row>
      <xdr:rowOff>0</xdr:rowOff>
    </xdr:from>
    <xdr:to>
      <xdr:col>5</xdr:col>
      <xdr:colOff>0</xdr:colOff>
      <xdr:row>54</xdr:row>
      <xdr:rowOff>904875</xdr:rowOff>
    </xdr:to>
    <xdr:pic>
      <xdr:nvPicPr>
        <xdr:cNvPr id="1052" name="imageIDG164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029450" y="5650230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904875</xdr:rowOff>
    </xdr:to>
    <xdr:pic>
      <xdr:nvPicPr>
        <xdr:cNvPr id="1053" name="imageIDG167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7029450" y="746760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13</xdr:row>
      <xdr:rowOff>0</xdr:rowOff>
    </xdr:from>
    <xdr:to>
      <xdr:col>5</xdr:col>
      <xdr:colOff>0</xdr:colOff>
      <xdr:row>13</xdr:row>
      <xdr:rowOff>904875</xdr:rowOff>
    </xdr:to>
    <xdr:pic>
      <xdr:nvPicPr>
        <xdr:cNvPr id="1054" name="imageIDG168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7029450" y="1081087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20</xdr:row>
      <xdr:rowOff>904875</xdr:rowOff>
    </xdr:to>
    <xdr:pic>
      <xdr:nvPicPr>
        <xdr:cNvPr id="1055" name="imageIDG169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7029450" y="1861185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48</xdr:row>
      <xdr:rowOff>0</xdr:rowOff>
    </xdr:from>
    <xdr:to>
      <xdr:col>5</xdr:col>
      <xdr:colOff>0</xdr:colOff>
      <xdr:row>48</xdr:row>
      <xdr:rowOff>904875</xdr:rowOff>
    </xdr:to>
    <xdr:pic>
      <xdr:nvPicPr>
        <xdr:cNvPr id="1056" name="imageIDG171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7029450" y="4981575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34</xdr:row>
      <xdr:rowOff>0</xdr:rowOff>
    </xdr:from>
    <xdr:to>
      <xdr:col>5</xdr:col>
      <xdr:colOff>0</xdr:colOff>
      <xdr:row>34</xdr:row>
      <xdr:rowOff>904875</xdr:rowOff>
    </xdr:to>
    <xdr:pic>
      <xdr:nvPicPr>
        <xdr:cNvPr id="1057" name="imageIDG173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7029450" y="3421380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904875</xdr:rowOff>
    </xdr:to>
    <xdr:pic>
      <xdr:nvPicPr>
        <xdr:cNvPr id="1058" name="imageIDG174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7029450" y="3309937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39</xdr:row>
      <xdr:rowOff>0</xdr:rowOff>
    </xdr:from>
    <xdr:to>
      <xdr:col>5</xdr:col>
      <xdr:colOff>0</xdr:colOff>
      <xdr:row>39</xdr:row>
      <xdr:rowOff>904875</xdr:rowOff>
    </xdr:to>
    <xdr:pic>
      <xdr:nvPicPr>
        <xdr:cNvPr id="1059" name="imageIDG175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7029450" y="3978592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28</xdr:row>
      <xdr:rowOff>904875</xdr:rowOff>
    </xdr:to>
    <xdr:pic>
      <xdr:nvPicPr>
        <xdr:cNvPr id="1060" name="imageIDG176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7029450" y="2752725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45</xdr:row>
      <xdr:rowOff>0</xdr:rowOff>
    </xdr:from>
    <xdr:to>
      <xdr:col>5</xdr:col>
      <xdr:colOff>0</xdr:colOff>
      <xdr:row>45</xdr:row>
      <xdr:rowOff>904875</xdr:rowOff>
    </xdr:to>
    <xdr:pic>
      <xdr:nvPicPr>
        <xdr:cNvPr id="1061" name="imageIDG177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7029450" y="4647247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12</xdr:row>
      <xdr:rowOff>904875</xdr:rowOff>
    </xdr:to>
    <xdr:pic>
      <xdr:nvPicPr>
        <xdr:cNvPr id="1062" name="imageIDG179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7029450" y="969645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14</xdr:row>
      <xdr:rowOff>904875</xdr:rowOff>
    </xdr:to>
    <xdr:pic>
      <xdr:nvPicPr>
        <xdr:cNvPr id="1063" name="imageIDG180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7029450" y="1192530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22</xdr:row>
      <xdr:rowOff>904875</xdr:rowOff>
    </xdr:to>
    <xdr:pic>
      <xdr:nvPicPr>
        <xdr:cNvPr id="1064" name="imageIDG181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7029450" y="2084070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36</xdr:row>
      <xdr:rowOff>904875</xdr:rowOff>
    </xdr:to>
    <xdr:pic>
      <xdr:nvPicPr>
        <xdr:cNvPr id="1065" name="imageIDG182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7029450" y="3644265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26</xdr:row>
      <xdr:rowOff>904875</xdr:rowOff>
    </xdr:to>
    <xdr:pic>
      <xdr:nvPicPr>
        <xdr:cNvPr id="1066" name="imageIDG183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7029450" y="2529840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904875</xdr:rowOff>
    </xdr:to>
    <xdr:pic>
      <xdr:nvPicPr>
        <xdr:cNvPr id="1067" name="imageIDG184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7029450" y="16383000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31</xdr:row>
      <xdr:rowOff>0</xdr:rowOff>
    </xdr:from>
    <xdr:to>
      <xdr:col>5</xdr:col>
      <xdr:colOff>0</xdr:colOff>
      <xdr:row>31</xdr:row>
      <xdr:rowOff>904875</xdr:rowOff>
    </xdr:to>
    <xdr:pic>
      <xdr:nvPicPr>
        <xdr:cNvPr id="1068" name="imageIDG186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7029450" y="3087052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17</xdr:row>
      <xdr:rowOff>0</xdr:rowOff>
    </xdr:from>
    <xdr:to>
      <xdr:col>5</xdr:col>
      <xdr:colOff>0</xdr:colOff>
      <xdr:row>17</xdr:row>
      <xdr:rowOff>904875</xdr:rowOff>
    </xdr:to>
    <xdr:pic>
      <xdr:nvPicPr>
        <xdr:cNvPr id="1069" name="imageIDG187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7029450" y="15268575"/>
          <a:ext cx="2495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7"/>
  <sheetViews>
    <sheetView showGridLines="0" tabSelected="1" zoomScale="55" zoomScaleNormal="55" workbookViewId="0">
      <pane xSplit="3" ySplit="5" topLeftCell="D6" activePane="bottomRight" state="frozen"/>
      <selection pane="topRight" activeCell="F1" sqref="F1"/>
      <selection pane="bottomLeft" activeCell="A6" sqref="A6"/>
      <selection pane="bottomRight" activeCell="Z107" sqref="Z107"/>
    </sheetView>
  </sheetViews>
  <sheetFormatPr defaultColWidth="8.85546875" defaultRowHeight="19.5" x14ac:dyDescent="0.3"/>
  <cols>
    <col min="1" max="1" width="11.140625" style="7" bestFit="1" customWidth="1"/>
    <col min="2" max="2" width="24.140625" style="8" customWidth="1"/>
    <col min="3" max="3" width="30.7109375" style="7" customWidth="1"/>
    <col min="4" max="4" width="39.42578125" style="7" customWidth="1"/>
    <col min="5" max="5" width="37.42578125" style="7" customWidth="1"/>
    <col min="6" max="6" width="18" style="7" customWidth="1"/>
    <col min="7" max="7" width="33.85546875" style="7" customWidth="1"/>
    <col min="8" max="8" width="39.42578125" style="8" customWidth="1"/>
    <col min="9" max="9" width="21.140625" style="7" customWidth="1"/>
    <col min="10" max="10" width="28.85546875" style="7" customWidth="1"/>
    <col min="11" max="11" width="23.28515625" style="7" customWidth="1"/>
    <col min="12" max="12" width="26.5703125" style="7" customWidth="1"/>
    <col min="13" max="13" width="17" style="1" customWidth="1"/>
    <col min="14" max="14" width="14.42578125" style="11" customWidth="1"/>
    <col min="15" max="15" width="13.85546875" style="11" customWidth="1"/>
    <col min="16" max="16" width="14.42578125" style="11" customWidth="1"/>
    <col min="17" max="17" width="13.85546875" style="11" customWidth="1"/>
    <col min="18" max="18" width="14.42578125" style="11" customWidth="1"/>
    <col min="19" max="19" width="15.42578125" style="11" customWidth="1"/>
    <col min="20" max="20" width="14.85546875" style="11" customWidth="1"/>
    <col min="21" max="21" width="14.5703125" style="11" customWidth="1"/>
    <col min="22" max="22" width="13.5703125" style="11" customWidth="1"/>
    <col min="23" max="23" width="14.42578125" style="11" customWidth="1"/>
    <col min="24" max="24" width="15.140625" style="11" customWidth="1"/>
    <col min="25" max="25" width="15.42578125" style="11" customWidth="1"/>
    <col min="26" max="26" width="15.85546875" style="1" customWidth="1"/>
    <col min="27" max="16384" width="8.85546875" style="1"/>
  </cols>
  <sheetData>
    <row r="1" spans="1:38" ht="32.25" customHeight="1" x14ac:dyDescent="0.5">
      <c r="A1" s="5"/>
      <c r="B1" s="10"/>
      <c r="C1" s="5"/>
      <c r="D1" s="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 ht="32.25" customHeight="1" x14ac:dyDescent="0.5">
      <c r="A2" s="6"/>
      <c r="B2" s="6"/>
      <c r="C2" s="6"/>
      <c r="D2" s="6"/>
      <c r="E2" s="9"/>
      <c r="F2" s="9"/>
      <c r="G2" s="9"/>
      <c r="H2" s="9"/>
      <c r="I2" s="9"/>
      <c r="J2" s="9"/>
      <c r="K2" s="9"/>
      <c r="L2" s="9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ht="32.2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38" ht="26.25" x14ac:dyDescent="0.4">
      <c r="A4" s="18"/>
      <c r="B4" s="18"/>
      <c r="C4" s="18"/>
      <c r="D4" s="18"/>
      <c r="E4" s="18"/>
      <c r="F4" s="18"/>
      <c r="G4" s="18"/>
      <c r="H4" s="18"/>
      <c r="I4" s="19">
        <f>+J4/M4</f>
        <v>53.830553057553971</v>
      </c>
      <c r="J4" s="19">
        <f>SUBTOTAL(9,J5:J106)</f>
        <v>119719.15000000004</v>
      </c>
      <c r="K4" s="19">
        <f>+L4/M4</f>
        <v>124.77039118705035</v>
      </c>
      <c r="L4" s="19">
        <f>SUBTOTAL(9,L5:L106)</f>
        <v>277489.34999999998</v>
      </c>
      <c r="M4" s="12">
        <f>SUBTOTAL(9,M5:M106)</f>
        <v>2224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38" s="3" customFormat="1" ht="26.25" x14ac:dyDescent="0.25">
      <c r="A5" s="20" t="s">
        <v>0</v>
      </c>
      <c r="B5" s="21" t="s">
        <v>1</v>
      </c>
      <c r="C5" s="20" t="s">
        <v>2</v>
      </c>
      <c r="D5" s="20" t="s">
        <v>3</v>
      </c>
      <c r="E5" s="20" t="s">
        <v>253</v>
      </c>
      <c r="F5" s="20" t="s">
        <v>4</v>
      </c>
      <c r="G5" s="20" t="s">
        <v>5</v>
      </c>
      <c r="H5" s="20" t="s">
        <v>6</v>
      </c>
      <c r="I5" s="20" t="s">
        <v>254</v>
      </c>
      <c r="J5" s="20" t="s">
        <v>256</v>
      </c>
      <c r="K5" s="20" t="s">
        <v>255</v>
      </c>
      <c r="L5" s="20" t="s">
        <v>257</v>
      </c>
      <c r="M5" s="14" t="s">
        <v>7</v>
      </c>
      <c r="N5" s="15" t="s">
        <v>8</v>
      </c>
      <c r="O5" s="15" t="s">
        <v>9</v>
      </c>
      <c r="P5" s="15" t="s">
        <v>10</v>
      </c>
      <c r="Q5" s="15" t="s">
        <v>11</v>
      </c>
      <c r="R5" s="15" t="s">
        <v>12</v>
      </c>
      <c r="S5" s="15" t="s">
        <v>13</v>
      </c>
      <c r="T5" s="15" t="s">
        <v>14</v>
      </c>
      <c r="U5" s="15" t="s">
        <v>15</v>
      </c>
      <c r="V5" s="15" t="s">
        <v>16</v>
      </c>
      <c r="W5" s="15" t="s">
        <v>17</v>
      </c>
      <c r="X5" s="15" t="s">
        <v>18</v>
      </c>
      <c r="Y5" s="15" t="s">
        <v>19</v>
      </c>
    </row>
    <row r="6" spans="1:38" s="2" customFormat="1" ht="87.95" customHeight="1" x14ac:dyDescent="0.25">
      <c r="A6" s="22" t="s">
        <v>26</v>
      </c>
      <c r="B6" s="23" t="s">
        <v>29</v>
      </c>
      <c r="C6" s="22" t="s">
        <v>207</v>
      </c>
      <c r="D6" s="22" t="s">
        <v>208</v>
      </c>
      <c r="E6" s="22" t="str">
        <f t="shared" ref="E6:E37" si="0">MID($D6,1,6)&amp;"_"&amp;MID($D6,7,5)&amp;"_"&amp;MID($D6,12,5)&amp;".jpg"</f>
        <v>U620RE_A0043_C1006.jpg</v>
      </c>
      <c r="F6" s="22" t="s">
        <v>24</v>
      </c>
      <c r="G6" s="22" t="s">
        <v>36</v>
      </c>
      <c r="H6" s="23" t="s">
        <v>25</v>
      </c>
      <c r="I6" s="24">
        <v>62.2</v>
      </c>
      <c r="J6" s="24">
        <f t="shared" ref="J6:J37" si="1">+I6*M6</f>
        <v>4789.4000000000005</v>
      </c>
      <c r="K6" s="24">
        <v>140</v>
      </c>
      <c r="L6" s="24">
        <f t="shared" ref="L6:L37" si="2">+K6*M6</f>
        <v>10780</v>
      </c>
      <c r="M6" s="16">
        <f t="shared" ref="M6:M37" si="3">SUM(N6:Y6)</f>
        <v>77</v>
      </c>
      <c r="N6" s="17">
        <v>1</v>
      </c>
      <c r="O6" s="17">
        <v>0</v>
      </c>
      <c r="P6" s="17">
        <v>20</v>
      </c>
      <c r="Q6" s="17">
        <v>9</v>
      </c>
      <c r="R6" s="17">
        <v>0</v>
      </c>
      <c r="S6" s="17">
        <v>3</v>
      </c>
      <c r="T6" s="17">
        <v>0</v>
      </c>
      <c r="U6" s="17">
        <v>19</v>
      </c>
      <c r="V6" s="17">
        <v>0</v>
      </c>
      <c r="W6" s="17">
        <v>14</v>
      </c>
      <c r="X6" s="17">
        <v>4</v>
      </c>
      <c r="Y6" s="17">
        <v>7</v>
      </c>
    </row>
    <row r="7" spans="1:38" s="2" customFormat="1" ht="87.95" customHeight="1" x14ac:dyDescent="0.25">
      <c r="A7" s="22" t="s">
        <v>26</v>
      </c>
      <c r="B7" s="23" t="s">
        <v>23</v>
      </c>
      <c r="C7" s="22" t="s">
        <v>67</v>
      </c>
      <c r="D7" s="22" t="s">
        <v>215</v>
      </c>
      <c r="E7" s="22" t="str">
        <f t="shared" si="0"/>
        <v>U72S4A_A2214_C0021.jpg</v>
      </c>
      <c r="F7" s="22" t="s">
        <v>55</v>
      </c>
      <c r="G7" s="22" t="s">
        <v>35</v>
      </c>
      <c r="H7" s="23" t="s">
        <v>54</v>
      </c>
      <c r="I7" s="24">
        <v>46.85</v>
      </c>
      <c r="J7" s="24">
        <f t="shared" si="1"/>
        <v>3935.4</v>
      </c>
      <c r="K7" s="24">
        <v>110</v>
      </c>
      <c r="L7" s="24">
        <f t="shared" si="2"/>
        <v>9240</v>
      </c>
      <c r="M7" s="16">
        <f t="shared" si="3"/>
        <v>84</v>
      </c>
      <c r="N7" s="17">
        <v>23</v>
      </c>
      <c r="O7" s="17">
        <v>0</v>
      </c>
      <c r="P7" s="17">
        <v>40</v>
      </c>
      <c r="Q7" s="17">
        <v>17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4</v>
      </c>
    </row>
    <row r="8" spans="1:38" s="2" customFormat="1" ht="87.95" customHeight="1" x14ac:dyDescent="0.25">
      <c r="A8" s="22" t="s">
        <v>26</v>
      </c>
      <c r="B8" s="23" t="s">
        <v>20</v>
      </c>
      <c r="C8" s="22" t="s">
        <v>51</v>
      </c>
      <c r="D8" s="22" t="s">
        <v>117</v>
      </c>
      <c r="E8" s="22" t="str">
        <f t="shared" si="0"/>
        <v>U62P4C_A0043_C6026.jpg</v>
      </c>
      <c r="F8" s="22" t="s">
        <v>24</v>
      </c>
      <c r="G8" s="22" t="s">
        <v>118</v>
      </c>
      <c r="H8" s="23" t="s">
        <v>25</v>
      </c>
      <c r="I8" s="24">
        <v>59.6</v>
      </c>
      <c r="J8" s="24">
        <f t="shared" si="1"/>
        <v>7330.8</v>
      </c>
      <c r="K8" s="24">
        <v>140</v>
      </c>
      <c r="L8" s="24">
        <f t="shared" si="2"/>
        <v>17220</v>
      </c>
      <c r="M8" s="16">
        <f t="shared" si="3"/>
        <v>123</v>
      </c>
      <c r="N8" s="17">
        <v>5</v>
      </c>
      <c r="O8" s="17">
        <v>0</v>
      </c>
      <c r="P8" s="17">
        <v>9</v>
      </c>
      <c r="Q8" s="17">
        <v>25</v>
      </c>
      <c r="R8" s="17">
        <v>4</v>
      </c>
      <c r="S8" s="17">
        <v>4</v>
      </c>
      <c r="T8" s="17">
        <v>0</v>
      </c>
      <c r="U8" s="17">
        <v>15</v>
      </c>
      <c r="V8" s="17">
        <v>0</v>
      </c>
      <c r="W8" s="17">
        <v>34</v>
      </c>
      <c r="X8" s="17">
        <v>10</v>
      </c>
      <c r="Y8" s="17">
        <v>17</v>
      </c>
    </row>
    <row r="9" spans="1:38" s="2" customFormat="1" ht="87.95" customHeight="1" x14ac:dyDescent="0.25">
      <c r="A9" s="22" t="s">
        <v>26</v>
      </c>
      <c r="B9" s="23" t="s">
        <v>20</v>
      </c>
      <c r="C9" s="22" t="s">
        <v>51</v>
      </c>
      <c r="D9" s="22" t="s">
        <v>120</v>
      </c>
      <c r="E9" s="22" t="str">
        <f t="shared" si="0"/>
        <v>U62P4C_A0043_C9999.jpg</v>
      </c>
      <c r="F9" s="22" t="s">
        <v>24</v>
      </c>
      <c r="G9" s="22" t="s">
        <v>27</v>
      </c>
      <c r="H9" s="23" t="s">
        <v>25</v>
      </c>
      <c r="I9" s="24">
        <v>59.6</v>
      </c>
      <c r="J9" s="24">
        <f t="shared" si="1"/>
        <v>7032.8</v>
      </c>
      <c r="K9" s="24">
        <v>140</v>
      </c>
      <c r="L9" s="24">
        <f t="shared" si="2"/>
        <v>16520</v>
      </c>
      <c r="M9" s="16">
        <f t="shared" si="3"/>
        <v>118</v>
      </c>
      <c r="N9" s="17">
        <v>12</v>
      </c>
      <c r="O9" s="17">
        <v>0</v>
      </c>
      <c r="P9" s="17">
        <v>5</v>
      </c>
      <c r="Q9" s="17">
        <v>10</v>
      </c>
      <c r="R9" s="17">
        <v>17</v>
      </c>
      <c r="S9" s="17">
        <v>11</v>
      </c>
      <c r="T9" s="17">
        <v>8</v>
      </c>
      <c r="U9" s="17">
        <v>10</v>
      </c>
      <c r="V9" s="17">
        <v>6</v>
      </c>
      <c r="W9" s="17">
        <v>0</v>
      </c>
      <c r="X9" s="17">
        <v>9</v>
      </c>
      <c r="Y9" s="17">
        <v>30</v>
      </c>
    </row>
    <row r="10" spans="1:38" s="2" customFormat="1" ht="87.95" customHeight="1" x14ac:dyDescent="0.25">
      <c r="A10" s="22" t="s">
        <v>26</v>
      </c>
      <c r="B10" s="23" t="s">
        <v>23</v>
      </c>
      <c r="C10" s="22" t="s">
        <v>152</v>
      </c>
      <c r="D10" s="22" t="s">
        <v>212</v>
      </c>
      <c r="E10" s="22" t="str">
        <f t="shared" si="0"/>
        <v>U44P7B_A2254_C9287.jpg</v>
      </c>
      <c r="F10" s="22" t="s">
        <v>213</v>
      </c>
      <c r="G10" s="22" t="s">
        <v>167</v>
      </c>
      <c r="H10" s="23" t="s">
        <v>214</v>
      </c>
      <c r="I10" s="24">
        <v>49.8</v>
      </c>
      <c r="J10" s="24">
        <f t="shared" si="1"/>
        <v>4482</v>
      </c>
      <c r="K10" s="24">
        <v>120</v>
      </c>
      <c r="L10" s="24">
        <f t="shared" si="2"/>
        <v>10800</v>
      </c>
      <c r="M10" s="16">
        <f t="shared" si="3"/>
        <v>90</v>
      </c>
      <c r="N10" s="17">
        <v>18</v>
      </c>
      <c r="O10" s="17">
        <v>0</v>
      </c>
      <c r="P10" s="17">
        <v>31</v>
      </c>
      <c r="Q10" s="17">
        <v>7</v>
      </c>
      <c r="R10" s="17">
        <v>0</v>
      </c>
      <c r="S10" s="17">
        <v>2</v>
      </c>
      <c r="T10" s="17">
        <v>0</v>
      </c>
      <c r="U10" s="17">
        <v>4</v>
      </c>
      <c r="V10" s="17">
        <v>0</v>
      </c>
      <c r="W10" s="17">
        <v>6</v>
      </c>
      <c r="X10" s="17">
        <v>18</v>
      </c>
      <c r="Y10" s="17">
        <v>4</v>
      </c>
    </row>
    <row r="11" spans="1:38" s="2" customFormat="1" ht="87.95" customHeight="1" x14ac:dyDescent="0.25">
      <c r="A11" s="22" t="s">
        <v>26</v>
      </c>
      <c r="B11" s="23" t="s">
        <v>31</v>
      </c>
      <c r="C11" s="22" t="s">
        <v>206</v>
      </c>
      <c r="D11" s="22" t="s">
        <v>223</v>
      </c>
      <c r="E11" s="22" t="str">
        <f t="shared" si="0"/>
        <v>U641YC_A22AF_C9002.jpg</v>
      </c>
      <c r="F11" s="22" t="s">
        <v>224</v>
      </c>
      <c r="G11" s="22" t="s">
        <v>39</v>
      </c>
      <c r="H11" s="23" t="s">
        <v>225</v>
      </c>
      <c r="I11" s="24">
        <v>68.099999999999994</v>
      </c>
      <c r="J11" s="24">
        <f t="shared" si="1"/>
        <v>5175.5999999999995</v>
      </c>
      <c r="K11" s="24">
        <v>150</v>
      </c>
      <c r="L11" s="24">
        <f t="shared" si="2"/>
        <v>11400</v>
      </c>
      <c r="M11" s="16">
        <f t="shared" si="3"/>
        <v>76</v>
      </c>
      <c r="N11" s="17">
        <v>0</v>
      </c>
      <c r="O11" s="17">
        <v>0</v>
      </c>
      <c r="P11" s="17">
        <v>0</v>
      </c>
      <c r="Q11" s="17">
        <v>2</v>
      </c>
      <c r="R11" s="17">
        <v>0</v>
      </c>
      <c r="S11" s="17">
        <v>0</v>
      </c>
      <c r="T11" s="17">
        <v>0</v>
      </c>
      <c r="U11" s="17">
        <v>1</v>
      </c>
      <c r="V11" s="17">
        <v>0</v>
      </c>
      <c r="W11" s="17">
        <v>29</v>
      </c>
      <c r="X11" s="17">
        <v>40</v>
      </c>
      <c r="Y11" s="17">
        <v>4</v>
      </c>
    </row>
    <row r="12" spans="1:38" s="2" customFormat="1" ht="87.95" customHeight="1" x14ac:dyDescent="0.25">
      <c r="A12" s="22" t="s">
        <v>26</v>
      </c>
      <c r="B12" s="23" t="s">
        <v>20</v>
      </c>
      <c r="C12" s="22" t="s">
        <v>51</v>
      </c>
      <c r="D12" s="22" t="s">
        <v>113</v>
      </c>
      <c r="E12" s="22" t="str">
        <f t="shared" si="0"/>
        <v>U62P4C_A0022_C1018.jpg</v>
      </c>
      <c r="F12" s="22" t="s">
        <v>62</v>
      </c>
      <c r="G12" s="22" t="s">
        <v>61</v>
      </c>
      <c r="H12" s="23" t="s">
        <v>33</v>
      </c>
      <c r="I12" s="24">
        <v>62.2</v>
      </c>
      <c r="J12" s="24">
        <f t="shared" si="1"/>
        <v>4665</v>
      </c>
      <c r="K12" s="24">
        <v>140</v>
      </c>
      <c r="L12" s="24">
        <f t="shared" si="2"/>
        <v>10500</v>
      </c>
      <c r="M12" s="16">
        <f t="shared" si="3"/>
        <v>75</v>
      </c>
      <c r="N12" s="17">
        <v>8</v>
      </c>
      <c r="O12" s="17">
        <v>0</v>
      </c>
      <c r="P12" s="17">
        <v>10</v>
      </c>
      <c r="Q12" s="17">
        <v>20</v>
      </c>
      <c r="R12" s="17">
        <v>2</v>
      </c>
      <c r="S12" s="17">
        <v>0</v>
      </c>
      <c r="T12" s="17">
        <v>0</v>
      </c>
      <c r="U12" s="17">
        <v>1</v>
      </c>
      <c r="V12" s="17">
        <v>12</v>
      </c>
      <c r="W12" s="17">
        <v>18</v>
      </c>
      <c r="X12" s="17">
        <v>0</v>
      </c>
      <c r="Y12" s="17">
        <v>4</v>
      </c>
    </row>
    <row r="13" spans="1:38" s="2" customFormat="1" ht="87.95" customHeight="1" x14ac:dyDescent="0.25">
      <c r="A13" s="22" t="s">
        <v>26</v>
      </c>
      <c r="B13" s="23" t="s">
        <v>23</v>
      </c>
      <c r="C13" s="22" t="s">
        <v>235</v>
      </c>
      <c r="D13" s="22" t="s">
        <v>239</v>
      </c>
      <c r="E13" s="22" t="str">
        <f t="shared" si="0"/>
        <v>U722FB_A4322_C6519.jpg</v>
      </c>
      <c r="F13" s="22" t="s">
        <v>78</v>
      </c>
      <c r="G13" s="22" t="s">
        <v>240</v>
      </c>
      <c r="H13" s="23" t="s">
        <v>79</v>
      </c>
      <c r="I13" s="24">
        <v>53.3</v>
      </c>
      <c r="J13" s="24">
        <f t="shared" si="1"/>
        <v>3944.2</v>
      </c>
      <c r="K13" s="24">
        <v>130</v>
      </c>
      <c r="L13" s="24">
        <f t="shared" si="2"/>
        <v>9620</v>
      </c>
      <c r="M13" s="16">
        <f t="shared" si="3"/>
        <v>74</v>
      </c>
      <c r="N13" s="17">
        <v>5</v>
      </c>
      <c r="O13" s="17">
        <v>0</v>
      </c>
      <c r="P13" s="17">
        <v>26</v>
      </c>
      <c r="Q13" s="17">
        <v>18</v>
      </c>
      <c r="R13" s="17">
        <v>0</v>
      </c>
      <c r="S13" s="17">
        <v>2</v>
      </c>
      <c r="T13" s="17">
        <v>0</v>
      </c>
      <c r="U13" s="17">
        <v>1</v>
      </c>
      <c r="V13" s="17">
        <v>0</v>
      </c>
      <c r="W13" s="17">
        <v>5</v>
      </c>
      <c r="X13" s="17">
        <v>13</v>
      </c>
      <c r="Y13" s="17">
        <v>4</v>
      </c>
    </row>
    <row r="14" spans="1:38" s="2" customFormat="1" ht="87.95" customHeight="1" x14ac:dyDescent="0.25">
      <c r="A14" s="22" t="s">
        <v>26</v>
      </c>
      <c r="B14" s="23" t="s">
        <v>31</v>
      </c>
      <c r="C14" s="22" t="s">
        <v>206</v>
      </c>
      <c r="D14" s="22" t="s">
        <v>226</v>
      </c>
      <c r="E14" s="22" t="str">
        <f t="shared" si="0"/>
        <v>U641YC_A22AF_C9999.jpg</v>
      </c>
      <c r="F14" s="22" t="s">
        <v>224</v>
      </c>
      <c r="G14" s="22" t="s">
        <v>27</v>
      </c>
      <c r="H14" s="23" t="s">
        <v>225</v>
      </c>
      <c r="I14" s="24">
        <v>68.099999999999994</v>
      </c>
      <c r="J14" s="24">
        <f t="shared" si="1"/>
        <v>4903.2</v>
      </c>
      <c r="K14" s="24">
        <v>150</v>
      </c>
      <c r="L14" s="24">
        <f t="shared" si="2"/>
        <v>10800</v>
      </c>
      <c r="M14" s="16">
        <f t="shared" si="3"/>
        <v>72</v>
      </c>
      <c r="N14" s="17">
        <v>0</v>
      </c>
      <c r="O14" s="17">
        <v>0</v>
      </c>
      <c r="P14" s="17">
        <v>0</v>
      </c>
      <c r="Q14" s="17">
        <v>1</v>
      </c>
      <c r="R14" s="17">
        <v>0</v>
      </c>
      <c r="S14" s="17">
        <v>0</v>
      </c>
      <c r="T14" s="17">
        <v>0</v>
      </c>
      <c r="U14" s="17">
        <v>2</v>
      </c>
      <c r="V14" s="17">
        <v>0</v>
      </c>
      <c r="W14" s="17">
        <v>41</v>
      </c>
      <c r="X14" s="17">
        <v>20</v>
      </c>
      <c r="Y14" s="17">
        <v>8</v>
      </c>
    </row>
    <row r="15" spans="1:38" s="2" customFormat="1" ht="87.95" customHeight="1" x14ac:dyDescent="0.25">
      <c r="A15" s="22" t="s">
        <v>26</v>
      </c>
      <c r="B15" s="23" t="s">
        <v>23</v>
      </c>
      <c r="C15" s="22" t="s">
        <v>235</v>
      </c>
      <c r="D15" s="22" t="s">
        <v>243</v>
      </c>
      <c r="E15" s="22" t="str">
        <f t="shared" si="0"/>
        <v>U722FB_A4323_C6029.jpg</v>
      </c>
      <c r="F15" s="22" t="s">
        <v>242</v>
      </c>
      <c r="G15" s="22" t="s">
        <v>37</v>
      </c>
      <c r="H15" s="23" t="s">
        <v>64</v>
      </c>
      <c r="I15" s="24">
        <v>53.3</v>
      </c>
      <c r="J15" s="24">
        <f t="shared" si="1"/>
        <v>3837.6</v>
      </c>
      <c r="K15" s="24">
        <v>130</v>
      </c>
      <c r="L15" s="24">
        <f t="shared" si="2"/>
        <v>9360</v>
      </c>
      <c r="M15" s="16">
        <f t="shared" si="3"/>
        <v>72</v>
      </c>
      <c r="N15" s="17">
        <v>4</v>
      </c>
      <c r="O15" s="17">
        <v>0</v>
      </c>
      <c r="P15" s="17">
        <v>23</v>
      </c>
      <c r="Q15" s="17">
        <v>12</v>
      </c>
      <c r="R15" s="17">
        <v>0</v>
      </c>
      <c r="S15" s="17">
        <v>0</v>
      </c>
      <c r="T15" s="17">
        <v>0</v>
      </c>
      <c r="U15" s="17">
        <v>5</v>
      </c>
      <c r="V15" s="17">
        <v>0</v>
      </c>
      <c r="W15" s="17">
        <v>9</v>
      </c>
      <c r="X15" s="17">
        <v>8</v>
      </c>
      <c r="Y15" s="17">
        <v>11</v>
      </c>
    </row>
    <row r="16" spans="1:38" s="2" customFormat="1" ht="87.95" customHeight="1" x14ac:dyDescent="0.25">
      <c r="A16" s="22" t="s">
        <v>26</v>
      </c>
      <c r="B16" s="23" t="s">
        <v>23</v>
      </c>
      <c r="C16" s="22" t="s">
        <v>67</v>
      </c>
      <c r="D16" s="22" t="s">
        <v>216</v>
      </c>
      <c r="E16" s="22" t="str">
        <f t="shared" si="0"/>
        <v>U72S4A_A2254_C0659.jpg</v>
      </c>
      <c r="F16" s="22" t="s">
        <v>213</v>
      </c>
      <c r="G16" s="22" t="s">
        <v>217</v>
      </c>
      <c r="H16" s="23" t="s">
        <v>214</v>
      </c>
      <c r="I16" s="24">
        <v>46.85</v>
      </c>
      <c r="J16" s="24">
        <f t="shared" si="1"/>
        <v>3326.35</v>
      </c>
      <c r="K16" s="24">
        <v>110</v>
      </c>
      <c r="L16" s="24">
        <f t="shared" si="2"/>
        <v>7810</v>
      </c>
      <c r="M16" s="16">
        <f t="shared" si="3"/>
        <v>71</v>
      </c>
      <c r="N16" s="17">
        <v>9</v>
      </c>
      <c r="O16" s="17">
        <v>0</v>
      </c>
      <c r="P16" s="17">
        <v>28</v>
      </c>
      <c r="Q16" s="17">
        <v>5</v>
      </c>
      <c r="R16" s="17">
        <v>0</v>
      </c>
      <c r="S16" s="17">
        <v>0</v>
      </c>
      <c r="T16" s="17">
        <v>0</v>
      </c>
      <c r="U16" s="17">
        <v>1</v>
      </c>
      <c r="V16" s="17">
        <v>0</v>
      </c>
      <c r="W16" s="17">
        <v>7</v>
      </c>
      <c r="X16" s="17">
        <v>17</v>
      </c>
      <c r="Y16" s="17">
        <v>4</v>
      </c>
    </row>
    <row r="17" spans="1:25" s="2" customFormat="1" ht="87.95" customHeight="1" x14ac:dyDescent="0.25">
      <c r="A17" s="22" t="s">
        <v>26</v>
      </c>
      <c r="B17" s="23" t="s">
        <v>20</v>
      </c>
      <c r="C17" s="22" t="s">
        <v>51</v>
      </c>
      <c r="D17" s="22" t="s">
        <v>209</v>
      </c>
      <c r="E17" s="22" t="str">
        <f t="shared" si="0"/>
        <v>U62P4C_A0022_C9004.jpg</v>
      </c>
      <c r="F17" s="22" t="s">
        <v>62</v>
      </c>
      <c r="G17" s="22" t="s">
        <v>74</v>
      </c>
      <c r="H17" s="23" t="s">
        <v>33</v>
      </c>
      <c r="I17" s="24">
        <v>62.2</v>
      </c>
      <c r="J17" s="24">
        <f t="shared" si="1"/>
        <v>4291.8</v>
      </c>
      <c r="K17" s="24">
        <v>140</v>
      </c>
      <c r="L17" s="24">
        <f t="shared" si="2"/>
        <v>9660</v>
      </c>
      <c r="M17" s="16">
        <f t="shared" si="3"/>
        <v>69</v>
      </c>
      <c r="N17" s="17">
        <v>3</v>
      </c>
      <c r="O17" s="17">
        <v>0</v>
      </c>
      <c r="P17" s="17">
        <v>17</v>
      </c>
      <c r="Q17" s="17">
        <v>7</v>
      </c>
      <c r="R17" s="17">
        <v>0</v>
      </c>
      <c r="S17" s="17">
        <v>10</v>
      </c>
      <c r="T17" s="17">
        <v>0</v>
      </c>
      <c r="U17" s="17">
        <v>11</v>
      </c>
      <c r="V17" s="17">
        <v>0</v>
      </c>
      <c r="W17" s="17">
        <v>9</v>
      </c>
      <c r="X17" s="17">
        <v>7</v>
      </c>
      <c r="Y17" s="17">
        <v>5</v>
      </c>
    </row>
    <row r="18" spans="1:25" s="2" customFormat="1" ht="87.95" customHeight="1" x14ac:dyDescent="0.25">
      <c r="A18" s="22" t="s">
        <v>26</v>
      </c>
      <c r="B18" s="23" t="s">
        <v>23</v>
      </c>
      <c r="C18" s="22" t="s">
        <v>147</v>
      </c>
      <c r="D18" s="22" t="s">
        <v>251</v>
      </c>
      <c r="E18" s="22" t="str">
        <f t="shared" si="0"/>
        <v>U54F8D_A22BC_C6000.jpg</v>
      </c>
      <c r="F18" s="22" t="s">
        <v>252</v>
      </c>
      <c r="G18" s="22" t="s">
        <v>44</v>
      </c>
      <c r="H18" s="23" t="s">
        <v>80</v>
      </c>
      <c r="I18" s="24">
        <v>57.45</v>
      </c>
      <c r="J18" s="24">
        <f t="shared" si="1"/>
        <v>3964.05</v>
      </c>
      <c r="K18" s="24">
        <v>130</v>
      </c>
      <c r="L18" s="24">
        <f t="shared" si="2"/>
        <v>8970</v>
      </c>
      <c r="M18" s="16">
        <f t="shared" si="3"/>
        <v>69</v>
      </c>
      <c r="N18" s="17">
        <v>5</v>
      </c>
      <c r="O18" s="17">
        <v>0</v>
      </c>
      <c r="P18" s="17">
        <v>25</v>
      </c>
      <c r="Q18" s="17">
        <v>8</v>
      </c>
      <c r="R18" s="17">
        <v>0</v>
      </c>
      <c r="S18" s="17">
        <v>1</v>
      </c>
      <c r="T18" s="17">
        <v>0</v>
      </c>
      <c r="U18" s="17">
        <v>2</v>
      </c>
      <c r="V18" s="17">
        <v>0</v>
      </c>
      <c r="W18" s="17">
        <v>8</v>
      </c>
      <c r="X18" s="17">
        <v>14</v>
      </c>
      <c r="Y18" s="17">
        <v>6</v>
      </c>
    </row>
    <row r="19" spans="1:25" s="2" customFormat="1" ht="87.95" customHeight="1" x14ac:dyDescent="0.25">
      <c r="A19" s="22" t="s">
        <v>26</v>
      </c>
      <c r="B19" s="23" t="s">
        <v>23</v>
      </c>
      <c r="C19" s="22" t="s">
        <v>235</v>
      </c>
      <c r="D19" s="22" t="s">
        <v>249</v>
      </c>
      <c r="E19" s="22" t="str">
        <f t="shared" si="0"/>
        <v>U722FB_A8522_C6014.jpg</v>
      </c>
      <c r="F19" s="22" t="s">
        <v>247</v>
      </c>
      <c r="G19" s="22" t="s">
        <v>63</v>
      </c>
      <c r="H19" s="23" t="s">
        <v>77</v>
      </c>
      <c r="I19" s="24">
        <v>53.3</v>
      </c>
      <c r="J19" s="24">
        <f t="shared" si="1"/>
        <v>3304.6</v>
      </c>
      <c r="K19" s="24">
        <v>130</v>
      </c>
      <c r="L19" s="24">
        <f t="shared" si="2"/>
        <v>8060</v>
      </c>
      <c r="M19" s="16">
        <f t="shared" si="3"/>
        <v>62</v>
      </c>
      <c r="N19" s="17">
        <v>9</v>
      </c>
      <c r="O19" s="17">
        <v>0</v>
      </c>
      <c r="P19" s="17">
        <v>14</v>
      </c>
      <c r="Q19" s="17">
        <v>17</v>
      </c>
      <c r="R19" s="17">
        <v>0</v>
      </c>
      <c r="S19" s="17">
        <v>3</v>
      </c>
      <c r="T19" s="17">
        <v>0</v>
      </c>
      <c r="U19" s="17">
        <v>3</v>
      </c>
      <c r="V19" s="17">
        <v>0</v>
      </c>
      <c r="W19" s="17">
        <v>2</v>
      </c>
      <c r="X19" s="17">
        <v>7</v>
      </c>
      <c r="Y19" s="17">
        <v>7</v>
      </c>
    </row>
    <row r="20" spans="1:25" s="2" customFormat="1" ht="87.95" customHeight="1" x14ac:dyDescent="0.25">
      <c r="A20" s="22" t="s">
        <v>26</v>
      </c>
      <c r="B20" s="23" t="s">
        <v>23</v>
      </c>
      <c r="C20" s="22" t="s">
        <v>152</v>
      </c>
      <c r="D20" s="22" t="s">
        <v>157</v>
      </c>
      <c r="E20" s="22" t="str">
        <f t="shared" si="0"/>
        <v>U44P7A_A3381_C0017.jpg</v>
      </c>
      <c r="F20" s="22" t="s">
        <v>158</v>
      </c>
      <c r="G20" s="22" t="s">
        <v>46</v>
      </c>
      <c r="H20" s="23" t="s">
        <v>159</v>
      </c>
      <c r="I20" s="24">
        <v>44.4</v>
      </c>
      <c r="J20" s="24">
        <f t="shared" si="1"/>
        <v>2664</v>
      </c>
      <c r="K20" s="24">
        <v>99.9</v>
      </c>
      <c r="L20" s="24">
        <f t="shared" si="2"/>
        <v>5994</v>
      </c>
      <c r="M20" s="16">
        <f t="shared" si="3"/>
        <v>60</v>
      </c>
      <c r="N20" s="17">
        <v>10</v>
      </c>
      <c r="O20" s="17">
        <v>0</v>
      </c>
      <c r="P20" s="17">
        <v>24</v>
      </c>
      <c r="Q20" s="17">
        <v>5</v>
      </c>
      <c r="R20" s="17">
        <v>0</v>
      </c>
      <c r="S20" s="17">
        <v>7</v>
      </c>
      <c r="T20" s="17">
        <v>0</v>
      </c>
      <c r="U20" s="17">
        <v>5</v>
      </c>
      <c r="V20" s="17">
        <v>0</v>
      </c>
      <c r="W20" s="17">
        <v>2</v>
      </c>
      <c r="X20" s="17">
        <v>5</v>
      </c>
      <c r="Y20" s="17">
        <v>2</v>
      </c>
    </row>
    <row r="21" spans="1:25" s="2" customFormat="1" ht="87.95" customHeight="1" x14ac:dyDescent="0.25">
      <c r="A21" s="22" t="s">
        <v>26</v>
      </c>
      <c r="B21" s="23" t="s">
        <v>31</v>
      </c>
      <c r="C21" s="22" t="s">
        <v>66</v>
      </c>
      <c r="D21" s="22" t="s">
        <v>227</v>
      </c>
      <c r="E21" s="22" t="str">
        <f t="shared" si="0"/>
        <v>U2458D_A0043_C9999.jpg</v>
      </c>
      <c r="F21" s="22" t="s">
        <v>24</v>
      </c>
      <c r="G21" s="22" t="s">
        <v>27</v>
      </c>
      <c r="H21" s="23" t="s">
        <v>25</v>
      </c>
      <c r="I21" s="24">
        <v>55</v>
      </c>
      <c r="J21" s="24">
        <f t="shared" si="1"/>
        <v>2695</v>
      </c>
      <c r="K21" s="24">
        <v>130</v>
      </c>
      <c r="L21" s="24">
        <f t="shared" si="2"/>
        <v>6370</v>
      </c>
      <c r="M21" s="16">
        <f t="shared" si="3"/>
        <v>49</v>
      </c>
      <c r="N21" s="17">
        <v>0</v>
      </c>
      <c r="O21" s="17">
        <v>0</v>
      </c>
      <c r="P21" s="17">
        <v>1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13</v>
      </c>
      <c r="X21" s="17">
        <v>25</v>
      </c>
      <c r="Y21" s="17">
        <v>10</v>
      </c>
    </row>
    <row r="22" spans="1:25" s="2" customFormat="1" ht="87.95" customHeight="1" x14ac:dyDescent="0.25">
      <c r="A22" s="22" t="s">
        <v>26</v>
      </c>
      <c r="B22" s="23" t="s">
        <v>23</v>
      </c>
      <c r="C22" s="22" t="s">
        <v>235</v>
      </c>
      <c r="D22" s="22" t="s">
        <v>241</v>
      </c>
      <c r="E22" s="22" t="str">
        <f t="shared" si="0"/>
        <v>U722FB_A4323_C6009.jpg</v>
      </c>
      <c r="F22" s="22" t="s">
        <v>242</v>
      </c>
      <c r="G22" s="22" t="s">
        <v>40</v>
      </c>
      <c r="H22" s="23" t="s">
        <v>64</v>
      </c>
      <c r="I22" s="24">
        <v>53.3</v>
      </c>
      <c r="J22" s="24">
        <f t="shared" si="1"/>
        <v>2505.1</v>
      </c>
      <c r="K22" s="24">
        <v>130</v>
      </c>
      <c r="L22" s="24">
        <f t="shared" si="2"/>
        <v>6110</v>
      </c>
      <c r="M22" s="16">
        <f t="shared" si="3"/>
        <v>47</v>
      </c>
      <c r="N22" s="17">
        <v>4</v>
      </c>
      <c r="O22" s="17">
        <v>0</v>
      </c>
      <c r="P22" s="17">
        <v>21</v>
      </c>
      <c r="Q22" s="17">
        <v>6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3</v>
      </c>
      <c r="X22" s="17">
        <v>6</v>
      </c>
      <c r="Y22" s="17">
        <v>7</v>
      </c>
    </row>
    <row r="23" spans="1:25" s="2" customFormat="1" ht="87.95" customHeight="1" x14ac:dyDescent="0.25">
      <c r="A23" s="22" t="s">
        <v>26</v>
      </c>
      <c r="B23" s="23" t="s">
        <v>23</v>
      </c>
      <c r="C23" s="22" t="s">
        <v>235</v>
      </c>
      <c r="D23" s="22" t="s">
        <v>244</v>
      </c>
      <c r="E23" s="22" t="str">
        <f t="shared" si="0"/>
        <v>U722FB_A4323_C6479.jpg</v>
      </c>
      <c r="F23" s="22" t="s">
        <v>242</v>
      </c>
      <c r="G23" s="22" t="s">
        <v>245</v>
      </c>
      <c r="H23" s="23" t="s">
        <v>64</v>
      </c>
      <c r="I23" s="24">
        <v>53.3</v>
      </c>
      <c r="J23" s="24">
        <f t="shared" si="1"/>
        <v>2451.7999999999997</v>
      </c>
      <c r="K23" s="24">
        <v>130</v>
      </c>
      <c r="L23" s="24">
        <f t="shared" si="2"/>
        <v>5980</v>
      </c>
      <c r="M23" s="16">
        <f t="shared" si="3"/>
        <v>46</v>
      </c>
      <c r="N23" s="17">
        <v>4</v>
      </c>
      <c r="O23" s="17">
        <v>0</v>
      </c>
      <c r="P23" s="17">
        <v>16</v>
      </c>
      <c r="Q23" s="17">
        <v>5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4</v>
      </c>
      <c r="X23" s="17">
        <v>10</v>
      </c>
      <c r="Y23" s="17">
        <v>7</v>
      </c>
    </row>
    <row r="24" spans="1:25" s="2" customFormat="1" ht="87.95" customHeight="1" x14ac:dyDescent="0.25">
      <c r="A24" s="22" t="s">
        <v>26</v>
      </c>
      <c r="B24" s="23" t="s">
        <v>29</v>
      </c>
      <c r="C24" s="22" t="s">
        <v>97</v>
      </c>
      <c r="D24" s="22" t="s">
        <v>103</v>
      </c>
      <c r="E24" s="22" t="str">
        <f t="shared" si="0"/>
        <v>U52A8A_A2246_C6627.jpg</v>
      </c>
      <c r="F24" s="22" t="s">
        <v>104</v>
      </c>
      <c r="G24" s="22" t="s">
        <v>65</v>
      </c>
      <c r="H24" s="23" t="s">
        <v>105</v>
      </c>
      <c r="I24" s="24">
        <v>44.4</v>
      </c>
      <c r="J24" s="24">
        <f t="shared" si="1"/>
        <v>1820.3999999999999</v>
      </c>
      <c r="K24" s="24">
        <v>99.9</v>
      </c>
      <c r="L24" s="24">
        <f t="shared" si="2"/>
        <v>4095.9</v>
      </c>
      <c r="M24" s="16">
        <f t="shared" si="3"/>
        <v>41</v>
      </c>
      <c r="N24" s="17">
        <v>0</v>
      </c>
      <c r="O24" s="17">
        <v>0</v>
      </c>
      <c r="P24" s="17">
        <v>16</v>
      </c>
      <c r="Q24" s="17">
        <v>6</v>
      </c>
      <c r="R24" s="17">
        <v>0</v>
      </c>
      <c r="S24" s="17">
        <v>0</v>
      </c>
      <c r="T24" s="17">
        <v>0</v>
      </c>
      <c r="U24" s="17">
        <v>5</v>
      </c>
      <c r="V24" s="17">
        <v>0</v>
      </c>
      <c r="W24" s="17">
        <v>1</v>
      </c>
      <c r="X24" s="17">
        <v>10</v>
      </c>
      <c r="Y24" s="17">
        <v>3</v>
      </c>
    </row>
    <row r="25" spans="1:25" s="2" customFormat="1" ht="87.95" customHeight="1" x14ac:dyDescent="0.25">
      <c r="A25" s="22" t="s">
        <v>26</v>
      </c>
      <c r="B25" s="23" t="s">
        <v>23</v>
      </c>
      <c r="C25" s="22" t="s">
        <v>152</v>
      </c>
      <c r="D25" s="22" t="s">
        <v>154</v>
      </c>
      <c r="E25" s="22" t="str">
        <f t="shared" si="0"/>
        <v>U44P7A_A3346_C0038.jpg</v>
      </c>
      <c r="F25" s="22" t="s">
        <v>155</v>
      </c>
      <c r="G25" s="22" t="s">
        <v>56</v>
      </c>
      <c r="H25" s="23" t="s">
        <v>156</v>
      </c>
      <c r="I25" s="24">
        <v>44.4</v>
      </c>
      <c r="J25" s="24">
        <f t="shared" si="1"/>
        <v>1776</v>
      </c>
      <c r="K25" s="24">
        <v>99.9</v>
      </c>
      <c r="L25" s="24">
        <f t="shared" si="2"/>
        <v>3996</v>
      </c>
      <c r="M25" s="16">
        <f t="shared" si="3"/>
        <v>40</v>
      </c>
      <c r="N25" s="17">
        <v>2</v>
      </c>
      <c r="O25" s="17">
        <v>0</v>
      </c>
      <c r="P25" s="17">
        <v>14</v>
      </c>
      <c r="Q25" s="17">
        <v>11</v>
      </c>
      <c r="R25" s="17">
        <v>0</v>
      </c>
      <c r="S25" s="17">
        <v>2</v>
      </c>
      <c r="T25" s="17">
        <v>0</v>
      </c>
      <c r="U25" s="17">
        <v>3</v>
      </c>
      <c r="V25" s="17">
        <v>0</v>
      </c>
      <c r="W25" s="17">
        <v>2</v>
      </c>
      <c r="X25" s="17">
        <v>2</v>
      </c>
      <c r="Y25" s="17">
        <v>4</v>
      </c>
    </row>
    <row r="26" spans="1:25" s="2" customFormat="1" ht="87.95" customHeight="1" x14ac:dyDescent="0.25">
      <c r="A26" s="22" t="s">
        <v>26</v>
      </c>
      <c r="B26" s="23" t="s">
        <v>23</v>
      </c>
      <c r="C26" s="22" t="s">
        <v>152</v>
      </c>
      <c r="D26" s="22" t="s">
        <v>162</v>
      </c>
      <c r="E26" s="22" t="str">
        <f t="shared" si="0"/>
        <v>U44P7A_A4633_C0127.jpg</v>
      </c>
      <c r="F26" s="22" t="s">
        <v>163</v>
      </c>
      <c r="G26" s="22" t="s">
        <v>164</v>
      </c>
      <c r="H26" s="23" t="s">
        <v>165</v>
      </c>
      <c r="I26" s="24">
        <v>44.4</v>
      </c>
      <c r="J26" s="24">
        <f t="shared" si="1"/>
        <v>1776</v>
      </c>
      <c r="K26" s="24">
        <v>99.9</v>
      </c>
      <c r="L26" s="24">
        <f t="shared" si="2"/>
        <v>3996</v>
      </c>
      <c r="M26" s="16">
        <f t="shared" si="3"/>
        <v>40</v>
      </c>
      <c r="N26" s="17">
        <v>8</v>
      </c>
      <c r="O26" s="17">
        <v>0</v>
      </c>
      <c r="P26" s="17">
        <v>14</v>
      </c>
      <c r="Q26" s="17">
        <v>4</v>
      </c>
      <c r="R26" s="17">
        <v>0</v>
      </c>
      <c r="S26" s="17">
        <v>2</v>
      </c>
      <c r="T26" s="17">
        <v>0</v>
      </c>
      <c r="U26" s="17">
        <v>4</v>
      </c>
      <c r="V26" s="17">
        <v>0</v>
      </c>
      <c r="W26" s="17">
        <v>2</v>
      </c>
      <c r="X26" s="17">
        <v>3</v>
      </c>
      <c r="Y26" s="17">
        <v>3</v>
      </c>
    </row>
    <row r="27" spans="1:25" s="2" customFormat="1" ht="87.95" customHeight="1" x14ac:dyDescent="0.25">
      <c r="A27" s="22" t="s">
        <v>26</v>
      </c>
      <c r="B27" s="23" t="s">
        <v>23</v>
      </c>
      <c r="C27" s="22" t="s">
        <v>235</v>
      </c>
      <c r="D27" s="22" t="s">
        <v>248</v>
      </c>
      <c r="E27" s="22" t="str">
        <f t="shared" si="0"/>
        <v>U722FB_A8522_C4002.jpg</v>
      </c>
      <c r="F27" s="22" t="s">
        <v>247</v>
      </c>
      <c r="G27" s="22" t="s">
        <v>30</v>
      </c>
      <c r="H27" s="23" t="s">
        <v>77</v>
      </c>
      <c r="I27" s="24">
        <v>53.3</v>
      </c>
      <c r="J27" s="24">
        <f t="shared" si="1"/>
        <v>1865.5</v>
      </c>
      <c r="K27" s="24">
        <v>130</v>
      </c>
      <c r="L27" s="24">
        <f t="shared" si="2"/>
        <v>4550</v>
      </c>
      <c r="M27" s="16">
        <f t="shared" si="3"/>
        <v>35</v>
      </c>
      <c r="N27" s="17">
        <v>4</v>
      </c>
      <c r="O27" s="17">
        <v>0</v>
      </c>
      <c r="P27" s="17">
        <v>18</v>
      </c>
      <c r="Q27" s="17">
        <v>4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3</v>
      </c>
      <c r="X27" s="17">
        <v>2</v>
      </c>
      <c r="Y27" s="17">
        <v>4</v>
      </c>
    </row>
    <row r="28" spans="1:25" s="2" customFormat="1" ht="87.95" customHeight="1" x14ac:dyDescent="0.25">
      <c r="A28" s="22" t="s">
        <v>26</v>
      </c>
      <c r="B28" s="23" t="s">
        <v>23</v>
      </c>
      <c r="C28" s="22" t="s">
        <v>67</v>
      </c>
      <c r="D28" s="22" t="s">
        <v>175</v>
      </c>
      <c r="E28" s="22" t="str">
        <f t="shared" si="0"/>
        <v>U34S4V_A1422_C6006.jpg</v>
      </c>
      <c r="F28" s="22" t="s">
        <v>173</v>
      </c>
      <c r="G28" s="22" t="s">
        <v>71</v>
      </c>
      <c r="H28" s="23" t="s">
        <v>34</v>
      </c>
      <c r="I28" s="24">
        <v>40.35</v>
      </c>
      <c r="J28" s="24">
        <f t="shared" si="1"/>
        <v>1291.2</v>
      </c>
      <c r="K28" s="24">
        <v>89.9</v>
      </c>
      <c r="L28" s="24">
        <f t="shared" si="2"/>
        <v>2876.8</v>
      </c>
      <c r="M28" s="16">
        <f t="shared" si="3"/>
        <v>32</v>
      </c>
      <c r="N28" s="17">
        <v>8</v>
      </c>
      <c r="O28" s="17">
        <v>0</v>
      </c>
      <c r="P28" s="17">
        <v>6</v>
      </c>
      <c r="Q28" s="17">
        <v>5</v>
      </c>
      <c r="R28" s="17">
        <v>0</v>
      </c>
      <c r="S28" s="17">
        <v>2</v>
      </c>
      <c r="T28" s="17">
        <v>0</v>
      </c>
      <c r="U28" s="17">
        <v>2</v>
      </c>
      <c r="V28" s="17">
        <v>0</v>
      </c>
      <c r="W28" s="17">
        <v>2</v>
      </c>
      <c r="X28" s="17">
        <v>1</v>
      </c>
      <c r="Y28" s="17">
        <v>6</v>
      </c>
    </row>
    <row r="29" spans="1:25" s="2" customFormat="1" ht="87.95" customHeight="1" x14ac:dyDescent="0.25">
      <c r="A29" s="22" t="s">
        <v>26</v>
      </c>
      <c r="B29" s="23" t="s">
        <v>23</v>
      </c>
      <c r="C29" s="22" t="s">
        <v>235</v>
      </c>
      <c r="D29" s="22" t="s">
        <v>237</v>
      </c>
      <c r="E29" s="22" t="str">
        <f t="shared" si="0"/>
        <v>U722FB_A2246_C6029.jpg</v>
      </c>
      <c r="F29" s="22" t="s">
        <v>104</v>
      </c>
      <c r="G29" s="22" t="s">
        <v>37</v>
      </c>
      <c r="H29" s="23" t="s">
        <v>105</v>
      </c>
      <c r="I29" s="24">
        <v>53.3</v>
      </c>
      <c r="J29" s="24">
        <f t="shared" si="1"/>
        <v>1545.6999999999998</v>
      </c>
      <c r="K29" s="24">
        <v>130</v>
      </c>
      <c r="L29" s="24">
        <f t="shared" si="2"/>
        <v>3770</v>
      </c>
      <c r="M29" s="16">
        <f t="shared" si="3"/>
        <v>29</v>
      </c>
      <c r="N29" s="17">
        <v>1</v>
      </c>
      <c r="O29" s="17">
        <v>0</v>
      </c>
      <c r="P29" s="17">
        <v>6</v>
      </c>
      <c r="Q29" s="17">
        <v>3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3</v>
      </c>
      <c r="X29" s="17">
        <v>10</v>
      </c>
      <c r="Y29" s="17">
        <v>6</v>
      </c>
    </row>
    <row r="30" spans="1:25" s="2" customFormat="1" ht="87.95" customHeight="1" x14ac:dyDescent="0.25">
      <c r="A30" s="22" t="s">
        <v>26</v>
      </c>
      <c r="B30" s="23" t="s">
        <v>23</v>
      </c>
      <c r="C30" s="22" t="s">
        <v>147</v>
      </c>
      <c r="D30" s="22" t="s">
        <v>148</v>
      </c>
      <c r="E30" s="22" t="str">
        <f t="shared" si="0"/>
        <v>U54F8A_A0035_C9999.jpg</v>
      </c>
      <c r="F30" s="22" t="s">
        <v>149</v>
      </c>
      <c r="G30" s="22" t="s">
        <v>27</v>
      </c>
      <c r="H30" s="23" t="s">
        <v>150</v>
      </c>
      <c r="I30" s="24">
        <v>51.15</v>
      </c>
      <c r="J30" s="24">
        <f t="shared" si="1"/>
        <v>1432.2</v>
      </c>
      <c r="K30" s="24">
        <v>115</v>
      </c>
      <c r="L30" s="24">
        <f t="shared" si="2"/>
        <v>3220</v>
      </c>
      <c r="M30" s="16">
        <f t="shared" si="3"/>
        <v>28</v>
      </c>
      <c r="N30" s="17">
        <v>5</v>
      </c>
      <c r="O30" s="17">
        <v>0</v>
      </c>
      <c r="P30" s="17">
        <v>4</v>
      </c>
      <c r="Q30" s="17">
        <v>1</v>
      </c>
      <c r="R30" s="17">
        <v>0</v>
      </c>
      <c r="S30" s="17">
        <v>6</v>
      </c>
      <c r="T30" s="17">
        <v>0</v>
      </c>
      <c r="U30" s="17">
        <v>1</v>
      </c>
      <c r="V30" s="17">
        <v>0</v>
      </c>
      <c r="W30" s="17">
        <v>5</v>
      </c>
      <c r="X30" s="17">
        <v>6</v>
      </c>
      <c r="Y30" s="17">
        <v>0</v>
      </c>
    </row>
    <row r="31" spans="1:25" s="2" customFormat="1" ht="87.95" customHeight="1" x14ac:dyDescent="0.25">
      <c r="A31" s="22" t="s">
        <v>26</v>
      </c>
      <c r="B31" s="23" t="s">
        <v>29</v>
      </c>
      <c r="C31" s="22" t="s">
        <v>97</v>
      </c>
      <c r="D31" s="22" t="s">
        <v>99</v>
      </c>
      <c r="E31" s="22" t="str">
        <f t="shared" si="0"/>
        <v>U52A8A_A2243_C1556.jpg</v>
      </c>
      <c r="F31" s="22" t="s">
        <v>100</v>
      </c>
      <c r="G31" s="22" t="s">
        <v>101</v>
      </c>
      <c r="H31" s="23" t="s">
        <v>102</v>
      </c>
      <c r="I31" s="24">
        <v>44.4</v>
      </c>
      <c r="J31" s="24">
        <f t="shared" si="1"/>
        <v>1198.8</v>
      </c>
      <c r="K31" s="24">
        <v>99.9</v>
      </c>
      <c r="L31" s="24">
        <f t="shared" si="2"/>
        <v>2697.3</v>
      </c>
      <c r="M31" s="16">
        <f t="shared" si="3"/>
        <v>27</v>
      </c>
      <c r="N31" s="17">
        <v>0</v>
      </c>
      <c r="O31" s="17">
        <v>0</v>
      </c>
      <c r="P31" s="17">
        <v>8</v>
      </c>
      <c r="Q31" s="17">
        <v>3</v>
      </c>
      <c r="R31" s="17">
        <v>0</v>
      </c>
      <c r="S31" s="17">
        <v>0</v>
      </c>
      <c r="T31" s="17">
        <v>0</v>
      </c>
      <c r="U31" s="17">
        <v>3</v>
      </c>
      <c r="V31" s="17">
        <v>0</v>
      </c>
      <c r="W31" s="17">
        <v>4</v>
      </c>
      <c r="X31" s="17">
        <v>7</v>
      </c>
      <c r="Y31" s="17">
        <v>2</v>
      </c>
    </row>
    <row r="32" spans="1:25" s="2" customFormat="1" ht="87.95" customHeight="1" x14ac:dyDescent="0.25">
      <c r="A32" s="22" t="s">
        <v>26</v>
      </c>
      <c r="B32" s="23" t="s">
        <v>23</v>
      </c>
      <c r="C32" s="22" t="s">
        <v>235</v>
      </c>
      <c r="D32" s="22" t="s">
        <v>250</v>
      </c>
      <c r="E32" s="22" t="str">
        <f t="shared" si="0"/>
        <v>U722FB_A8522_C9002.jpg</v>
      </c>
      <c r="F32" s="22" t="s">
        <v>247</v>
      </c>
      <c r="G32" s="22" t="s">
        <v>39</v>
      </c>
      <c r="H32" s="23" t="s">
        <v>77</v>
      </c>
      <c r="I32" s="24">
        <v>53.3</v>
      </c>
      <c r="J32" s="24">
        <f t="shared" si="1"/>
        <v>1439.1</v>
      </c>
      <c r="K32" s="24">
        <v>130</v>
      </c>
      <c r="L32" s="24">
        <f t="shared" si="2"/>
        <v>3510</v>
      </c>
      <c r="M32" s="16">
        <f t="shared" si="3"/>
        <v>27</v>
      </c>
      <c r="N32" s="17">
        <v>2</v>
      </c>
      <c r="O32" s="17">
        <v>0</v>
      </c>
      <c r="P32" s="17">
        <v>16</v>
      </c>
      <c r="Q32" s="17">
        <v>3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1</v>
      </c>
      <c r="X32" s="17">
        <v>4</v>
      </c>
      <c r="Y32" s="17">
        <v>1</v>
      </c>
    </row>
    <row r="33" spans="1:25" s="2" customFormat="1" ht="87.95" customHeight="1" x14ac:dyDescent="0.25">
      <c r="A33" s="22" t="s">
        <v>26</v>
      </c>
      <c r="B33" s="23" t="s">
        <v>23</v>
      </c>
      <c r="C33" s="22" t="s">
        <v>42</v>
      </c>
      <c r="D33" s="22" t="s">
        <v>222</v>
      </c>
      <c r="E33" s="22" t="str">
        <f t="shared" si="0"/>
        <v>U5207D_A2254_C9999.jpg</v>
      </c>
      <c r="F33" s="22" t="s">
        <v>213</v>
      </c>
      <c r="G33" s="22" t="s">
        <v>27</v>
      </c>
      <c r="H33" s="23" t="s">
        <v>214</v>
      </c>
      <c r="I33" s="24">
        <v>46.85</v>
      </c>
      <c r="J33" s="24">
        <f t="shared" si="1"/>
        <v>1218.1000000000001</v>
      </c>
      <c r="K33" s="24">
        <v>110</v>
      </c>
      <c r="L33" s="24">
        <f t="shared" si="2"/>
        <v>2860</v>
      </c>
      <c r="M33" s="16">
        <f t="shared" si="3"/>
        <v>26</v>
      </c>
      <c r="N33" s="17">
        <v>3</v>
      </c>
      <c r="O33" s="17">
        <v>0</v>
      </c>
      <c r="P33" s="17">
        <v>15</v>
      </c>
      <c r="Q33" s="17">
        <v>3</v>
      </c>
      <c r="R33" s="17">
        <v>0</v>
      </c>
      <c r="S33" s="17">
        <v>0</v>
      </c>
      <c r="T33" s="17">
        <v>0</v>
      </c>
      <c r="U33" s="17">
        <v>3</v>
      </c>
      <c r="V33" s="17">
        <v>0</v>
      </c>
      <c r="W33" s="17">
        <v>2</v>
      </c>
      <c r="X33" s="17">
        <v>0</v>
      </c>
      <c r="Y33" s="17">
        <v>0</v>
      </c>
    </row>
    <row r="34" spans="1:25" s="2" customFormat="1" ht="87.95" customHeight="1" x14ac:dyDescent="0.25">
      <c r="A34" s="22" t="s">
        <v>26</v>
      </c>
      <c r="B34" s="23" t="s">
        <v>20</v>
      </c>
      <c r="C34" s="22" t="s">
        <v>228</v>
      </c>
      <c r="D34" s="22" t="s">
        <v>234</v>
      </c>
      <c r="E34" s="22" t="str">
        <f t="shared" si="0"/>
        <v>U722SB_A0046_C9999.jpg</v>
      </c>
      <c r="F34" s="22" t="s">
        <v>21</v>
      </c>
      <c r="G34" s="22" t="s">
        <v>27</v>
      </c>
      <c r="H34" s="23" t="s">
        <v>22</v>
      </c>
      <c r="I34" s="24">
        <v>62.2</v>
      </c>
      <c r="J34" s="24">
        <f t="shared" si="1"/>
        <v>1555</v>
      </c>
      <c r="K34" s="24">
        <v>140</v>
      </c>
      <c r="L34" s="24">
        <f t="shared" si="2"/>
        <v>3500</v>
      </c>
      <c r="M34" s="16">
        <f t="shared" si="3"/>
        <v>25</v>
      </c>
      <c r="N34" s="17">
        <v>1</v>
      </c>
      <c r="O34" s="17">
        <v>0</v>
      </c>
      <c r="P34" s="17">
        <v>12</v>
      </c>
      <c r="Q34" s="17">
        <v>1</v>
      </c>
      <c r="R34" s="17">
        <v>0</v>
      </c>
      <c r="S34" s="17">
        <v>6</v>
      </c>
      <c r="T34" s="17">
        <v>0</v>
      </c>
      <c r="U34" s="17">
        <v>1</v>
      </c>
      <c r="V34" s="17">
        <v>0</v>
      </c>
      <c r="W34" s="17">
        <v>0</v>
      </c>
      <c r="X34" s="17">
        <v>4</v>
      </c>
      <c r="Y34" s="17">
        <v>0</v>
      </c>
    </row>
    <row r="35" spans="1:25" s="2" customFormat="1" ht="87.95" customHeight="1" x14ac:dyDescent="0.25">
      <c r="A35" s="22" t="s">
        <v>26</v>
      </c>
      <c r="B35" s="23" t="s">
        <v>20</v>
      </c>
      <c r="C35" s="22" t="s">
        <v>228</v>
      </c>
      <c r="D35" s="22" t="s">
        <v>232</v>
      </c>
      <c r="E35" s="22" t="str">
        <f t="shared" si="0"/>
        <v>U722SB_A0022_C9999.jpg</v>
      </c>
      <c r="F35" s="22" t="s">
        <v>62</v>
      </c>
      <c r="G35" s="22" t="s">
        <v>27</v>
      </c>
      <c r="H35" s="23" t="s">
        <v>33</v>
      </c>
      <c r="I35" s="24">
        <v>64.599999999999994</v>
      </c>
      <c r="J35" s="24">
        <f t="shared" si="1"/>
        <v>1356.6</v>
      </c>
      <c r="K35" s="24">
        <v>150</v>
      </c>
      <c r="L35" s="24">
        <f t="shared" si="2"/>
        <v>3150</v>
      </c>
      <c r="M35" s="16">
        <f t="shared" si="3"/>
        <v>21</v>
      </c>
      <c r="N35" s="17">
        <v>1</v>
      </c>
      <c r="O35" s="17">
        <v>0</v>
      </c>
      <c r="P35" s="17">
        <v>2</v>
      </c>
      <c r="Q35" s="17">
        <v>4</v>
      </c>
      <c r="R35" s="17">
        <v>0</v>
      </c>
      <c r="S35" s="17">
        <v>0</v>
      </c>
      <c r="T35" s="17">
        <v>0</v>
      </c>
      <c r="U35" s="17">
        <v>1</v>
      </c>
      <c r="V35" s="17">
        <v>0</v>
      </c>
      <c r="W35" s="17">
        <v>4</v>
      </c>
      <c r="X35" s="17">
        <v>5</v>
      </c>
      <c r="Y35" s="17">
        <v>4</v>
      </c>
    </row>
    <row r="36" spans="1:25" s="2" customFormat="1" ht="87.95" customHeight="1" x14ac:dyDescent="0.25">
      <c r="A36" s="22" t="s">
        <v>26</v>
      </c>
      <c r="B36" s="23" t="s">
        <v>23</v>
      </c>
      <c r="C36" s="22" t="s">
        <v>194</v>
      </c>
      <c r="D36" s="22" t="s">
        <v>195</v>
      </c>
      <c r="E36" s="22" t="str">
        <f t="shared" si="0"/>
        <v>U2202B_A1422_C6005.jpg</v>
      </c>
      <c r="F36" s="22" t="s">
        <v>173</v>
      </c>
      <c r="G36" s="22" t="s">
        <v>28</v>
      </c>
      <c r="H36" s="23" t="s">
        <v>34</v>
      </c>
      <c r="I36" s="24">
        <v>49.8</v>
      </c>
      <c r="J36" s="24">
        <f t="shared" si="1"/>
        <v>996</v>
      </c>
      <c r="K36" s="24">
        <v>120</v>
      </c>
      <c r="L36" s="24">
        <f t="shared" si="2"/>
        <v>2400</v>
      </c>
      <c r="M36" s="16">
        <f t="shared" si="3"/>
        <v>20</v>
      </c>
      <c r="N36" s="17">
        <v>2</v>
      </c>
      <c r="O36" s="17">
        <v>0</v>
      </c>
      <c r="P36" s="17">
        <v>9</v>
      </c>
      <c r="Q36" s="17">
        <v>3</v>
      </c>
      <c r="R36" s="17">
        <v>0</v>
      </c>
      <c r="S36" s="17">
        <v>1</v>
      </c>
      <c r="T36" s="17">
        <v>0</v>
      </c>
      <c r="U36" s="17">
        <v>0</v>
      </c>
      <c r="V36" s="17">
        <v>0</v>
      </c>
      <c r="W36" s="17">
        <v>0</v>
      </c>
      <c r="X36" s="17">
        <v>5</v>
      </c>
      <c r="Y36" s="17">
        <v>0</v>
      </c>
    </row>
    <row r="37" spans="1:25" s="2" customFormat="1" ht="87.95" customHeight="1" x14ac:dyDescent="0.25">
      <c r="A37" s="22" t="s">
        <v>26</v>
      </c>
      <c r="B37" s="23" t="s">
        <v>23</v>
      </c>
      <c r="C37" s="22" t="s">
        <v>235</v>
      </c>
      <c r="D37" s="22" t="s">
        <v>246</v>
      </c>
      <c r="E37" s="22" t="str">
        <f t="shared" si="0"/>
        <v>U722FB_A8522_C0005.jpg</v>
      </c>
      <c r="F37" s="22" t="s">
        <v>247</v>
      </c>
      <c r="G37" s="22" t="s">
        <v>43</v>
      </c>
      <c r="H37" s="23" t="s">
        <v>77</v>
      </c>
      <c r="I37" s="24">
        <v>53.3</v>
      </c>
      <c r="J37" s="24">
        <f t="shared" si="1"/>
        <v>1066</v>
      </c>
      <c r="K37" s="24">
        <v>130</v>
      </c>
      <c r="L37" s="24">
        <f t="shared" si="2"/>
        <v>2600</v>
      </c>
      <c r="M37" s="16">
        <f t="shared" si="3"/>
        <v>20</v>
      </c>
      <c r="N37" s="17">
        <v>0</v>
      </c>
      <c r="O37" s="17">
        <v>0</v>
      </c>
      <c r="P37" s="17">
        <v>11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5</v>
      </c>
      <c r="Y37" s="17">
        <v>4</v>
      </c>
    </row>
    <row r="38" spans="1:25" s="2" customFormat="1" ht="87.95" customHeight="1" x14ac:dyDescent="0.25">
      <c r="A38" s="22" t="s">
        <v>26</v>
      </c>
      <c r="B38" s="23" t="s">
        <v>20</v>
      </c>
      <c r="C38" s="22" t="s">
        <v>66</v>
      </c>
      <c r="D38" s="22" t="s">
        <v>129</v>
      </c>
      <c r="E38" s="22" t="str">
        <f t="shared" ref="E38:E55" si="4">MID($D38,1,6)&amp;"_"&amp;MID($D38,7,5)&amp;"_"&amp;MID($D38,12,5)&amp;".jpg"</f>
        <v>U5458A_A0022_C9999.jpg</v>
      </c>
      <c r="F38" s="22" t="s">
        <v>62</v>
      </c>
      <c r="G38" s="22" t="s">
        <v>27</v>
      </c>
      <c r="H38" s="23" t="s">
        <v>33</v>
      </c>
      <c r="I38" s="24">
        <v>44.9</v>
      </c>
      <c r="J38" s="24">
        <f t="shared" ref="J38:J69" si="5">+I38*M38</f>
        <v>853.1</v>
      </c>
      <c r="K38" s="24">
        <v>99.9</v>
      </c>
      <c r="L38" s="24">
        <f t="shared" ref="L38:L69" si="6">+K38*M38</f>
        <v>1898.1000000000001</v>
      </c>
      <c r="M38" s="16">
        <f t="shared" ref="M38:M69" si="7">SUM(N38:Y38)</f>
        <v>19</v>
      </c>
      <c r="N38" s="17">
        <v>3</v>
      </c>
      <c r="O38" s="17">
        <v>0</v>
      </c>
      <c r="P38" s="17">
        <v>6</v>
      </c>
      <c r="Q38" s="17">
        <v>3</v>
      </c>
      <c r="R38" s="17">
        <v>0</v>
      </c>
      <c r="S38" s="17">
        <v>1</v>
      </c>
      <c r="T38" s="17">
        <v>0</v>
      </c>
      <c r="U38" s="17">
        <v>1</v>
      </c>
      <c r="V38" s="17">
        <v>0</v>
      </c>
      <c r="W38" s="17">
        <v>1</v>
      </c>
      <c r="X38" s="17">
        <v>3</v>
      </c>
      <c r="Y38" s="17">
        <v>1</v>
      </c>
    </row>
    <row r="39" spans="1:25" s="2" customFormat="1" ht="87.95" customHeight="1" x14ac:dyDescent="0.25">
      <c r="A39" s="22" t="s">
        <v>26</v>
      </c>
      <c r="B39" s="23" t="s">
        <v>23</v>
      </c>
      <c r="C39" s="22" t="s">
        <v>49</v>
      </c>
      <c r="D39" s="22" t="s">
        <v>177</v>
      </c>
      <c r="E39" s="22" t="str">
        <f t="shared" si="4"/>
        <v>U2210L_A0081_C6135.jpg</v>
      </c>
      <c r="F39" s="22" t="s">
        <v>81</v>
      </c>
      <c r="G39" s="22" t="s">
        <v>178</v>
      </c>
      <c r="H39" s="23" t="s">
        <v>82</v>
      </c>
      <c r="I39" s="24">
        <v>44.4</v>
      </c>
      <c r="J39" s="24">
        <f t="shared" si="5"/>
        <v>843.6</v>
      </c>
      <c r="K39" s="24">
        <v>99.9</v>
      </c>
      <c r="L39" s="24">
        <f t="shared" si="6"/>
        <v>1898.1000000000001</v>
      </c>
      <c r="M39" s="16">
        <f t="shared" si="7"/>
        <v>19</v>
      </c>
      <c r="N39" s="17">
        <v>2</v>
      </c>
      <c r="O39" s="17">
        <v>0</v>
      </c>
      <c r="P39" s="17">
        <v>3</v>
      </c>
      <c r="Q39" s="17">
        <v>5</v>
      </c>
      <c r="R39" s="17">
        <v>0</v>
      </c>
      <c r="S39" s="17">
        <v>2</v>
      </c>
      <c r="T39" s="17">
        <v>0</v>
      </c>
      <c r="U39" s="17">
        <v>2</v>
      </c>
      <c r="V39" s="17">
        <v>0</v>
      </c>
      <c r="W39" s="17">
        <v>1</v>
      </c>
      <c r="X39" s="17">
        <v>1</v>
      </c>
      <c r="Y39" s="17">
        <v>3</v>
      </c>
    </row>
    <row r="40" spans="1:25" s="2" customFormat="1" ht="87.95" customHeight="1" x14ac:dyDescent="0.25">
      <c r="A40" s="22" t="s">
        <v>26</v>
      </c>
      <c r="B40" s="23" t="s">
        <v>23</v>
      </c>
      <c r="C40" s="22" t="s">
        <v>235</v>
      </c>
      <c r="D40" s="22" t="s">
        <v>236</v>
      </c>
      <c r="E40" s="22" t="str">
        <f t="shared" si="4"/>
        <v>U722FB_A2243_C4000.jpg</v>
      </c>
      <c r="F40" s="22" t="s">
        <v>100</v>
      </c>
      <c r="G40" s="22" t="s">
        <v>50</v>
      </c>
      <c r="H40" s="23" t="s">
        <v>102</v>
      </c>
      <c r="I40" s="24">
        <v>53.3</v>
      </c>
      <c r="J40" s="24">
        <f t="shared" si="5"/>
        <v>1012.6999999999999</v>
      </c>
      <c r="K40" s="24">
        <v>130</v>
      </c>
      <c r="L40" s="24">
        <f t="shared" si="6"/>
        <v>2470</v>
      </c>
      <c r="M40" s="16">
        <f t="shared" si="7"/>
        <v>19</v>
      </c>
      <c r="N40" s="17">
        <v>3</v>
      </c>
      <c r="O40" s="17">
        <v>0</v>
      </c>
      <c r="P40" s="17">
        <v>8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1</v>
      </c>
      <c r="X40" s="17">
        <v>6</v>
      </c>
      <c r="Y40" s="17">
        <v>1</v>
      </c>
    </row>
    <row r="41" spans="1:25" s="2" customFormat="1" ht="87.95" customHeight="1" x14ac:dyDescent="0.25">
      <c r="A41" s="22" t="s">
        <v>26</v>
      </c>
      <c r="B41" s="23" t="s">
        <v>23</v>
      </c>
      <c r="C41" s="22" t="s">
        <v>42</v>
      </c>
      <c r="D41" s="22" t="s">
        <v>199</v>
      </c>
      <c r="E41" s="22" t="str">
        <f t="shared" si="4"/>
        <v>U2207V_A1422_C9999.jpg</v>
      </c>
      <c r="F41" s="22" t="s">
        <v>173</v>
      </c>
      <c r="G41" s="22" t="s">
        <v>27</v>
      </c>
      <c r="H41" s="23" t="s">
        <v>34</v>
      </c>
      <c r="I41" s="24">
        <v>45.4</v>
      </c>
      <c r="J41" s="24">
        <f t="shared" si="5"/>
        <v>726.4</v>
      </c>
      <c r="K41" s="24">
        <v>99.9</v>
      </c>
      <c r="L41" s="24">
        <f t="shared" si="6"/>
        <v>1598.4</v>
      </c>
      <c r="M41" s="16">
        <f t="shared" si="7"/>
        <v>16</v>
      </c>
      <c r="N41" s="17">
        <v>6</v>
      </c>
      <c r="O41" s="17">
        <v>0</v>
      </c>
      <c r="P41" s="17">
        <v>5</v>
      </c>
      <c r="Q41" s="17">
        <v>1</v>
      </c>
      <c r="R41" s="17">
        <v>0</v>
      </c>
      <c r="S41" s="17">
        <v>0</v>
      </c>
      <c r="T41" s="17">
        <v>0</v>
      </c>
      <c r="U41" s="17">
        <v>1</v>
      </c>
      <c r="V41" s="17">
        <v>0</v>
      </c>
      <c r="W41" s="17">
        <v>0</v>
      </c>
      <c r="X41" s="17">
        <v>3</v>
      </c>
      <c r="Y41" s="17">
        <v>0</v>
      </c>
    </row>
    <row r="42" spans="1:25" s="2" customFormat="1" ht="87.95" customHeight="1" x14ac:dyDescent="0.25">
      <c r="A42" s="22" t="s">
        <v>26</v>
      </c>
      <c r="B42" s="23" t="s">
        <v>23</v>
      </c>
      <c r="C42" s="22" t="s">
        <v>198</v>
      </c>
      <c r="D42" s="22" t="s">
        <v>220</v>
      </c>
      <c r="E42" s="22" t="str">
        <f t="shared" si="4"/>
        <v>U64W1F_A0046_C5004.jpg</v>
      </c>
      <c r="F42" s="22" t="s">
        <v>21</v>
      </c>
      <c r="G42" s="22" t="s">
        <v>32</v>
      </c>
      <c r="H42" s="23" t="s">
        <v>22</v>
      </c>
      <c r="I42" s="24">
        <v>55.35</v>
      </c>
      <c r="J42" s="24">
        <f t="shared" si="5"/>
        <v>885.6</v>
      </c>
      <c r="K42" s="24">
        <v>130</v>
      </c>
      <c r="L42" s="24">
        <f t="shared" si="6"/>
        <v>2080</v>
      </c>
      <c r="M42" s="16">
        <f t="shared" si="7"/>
        <v>16</v>
      </c>
      <c r="N42" s="17">
        <v>1</v>
      </c>
      <c r="O42" s="17">
        <v>0</v>
      </c>
      <c r="P42" s="17">
        <v>2</v>
      </c>
      <c r="Q42" s="17">
        <v>5</v>
      </c>
      <c r="R42" s="17">
        <v>0</v>
      </c>
      <c r="S42" s="17">
        <v>1</v>
      </c>
      <c r="T42" s="17">
        <v>0</v>
      </c>
      <c r="U42" s="17">
        <v>1</v>
      </c>
      <c r="V42" s="17">
        <v>0</v>
      </c>
      <c r="W42" s="17">
        <v>5</v>
      </c>
      <c r="X42" s="17">
        <v>0</v>
      </c>
      <c r="Y42" s="17">
        <v>1</v>
      </c>
    </row>
    <row r="43" spans="1:25" s="2" customFormat="1" ht="87.95" customHeight="1" x14ac:dyDescent="0.25">
      <c r="A43" s="22" t="s">
        <v>26</v>
      </c>
      <c r="B43" s="23" t="s">
        <v>29</v>
      </c>
      <c r="C43" s="22" t="s">
        <v>89</v>
      </c>
      <c r="D43" s="22" t="s">
        <v>91</v>
      </c>
      <c r="E43" s="22" t="str">
        <f t="shared" si="4"/>
        <v>U620WA_A0043_C9999.jpg</v>
      </c>
      <c r="F43" s="22" t="s">
        <v>24</v>
      </c>
      <c r="G43" s="22" t="s">
        <v>27</v>
      </c>
      <c r="H43" s="23" t="s">
        <v>25</v>
      </c>
      <c r="I43" s="24">
        <v>55.6</v>
      </c>
      <c r="J43" s="24">
        <f t="shared" si="5"/>
        <v>834</v>
      </c>
      <c r="K43" s="24">
        <v>125</v>
      </c>
      <c r="L43" s="24">
        <f t="shared" si="6"/>
        <v>1875</v>
      </c>
      <c r="M43" s="16">
        <f t="shared" si="7"/>
        <v>15</v>
      </c>
      <c r="N43" s="17">
        <v>1</v>
      </c>
      <c r="O43" s="17">
        <v>0</v>
      </c>
      <c r="P43" s="17">
        <v>5</v>
      </c>
      <c r="Q43" s="17">
        <v>5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2</v>
      </c>
      <c r="Y43" s="17">
        <v>2</v>
      </c>
    </row>
    <row r="44" spans="1:25" s="2" customFormat="1" ht="87.95" customHeight="1" x14ac:dyDescent="0.25">
      <c r="A44" s="22" t="s">
        <v>26</v>
      </c>
      <c r="B44" s="23" t="s">
        <v>20</v>
      </c>
      <c r="C44" s="22" t="s">
        <v>51</v>
      </c>
      <c r="D44" s="22" t="s">
        <v>116</v>
      </c>
      <c r="E44" s="22" t="str">
        <f t="shared" si="4"/>
        <v>U62P4C_A0043_C6006.jpg</v>
      </c>
      <c r="F44" s="22" t="s">
        <v>24</v>
      </c>
      <c r="G44" s="22" t="s">
        <v>71</v>
      </c>
      <c r="H44" s="23" t="s">
        <v>25</v>
      </c>
      <c r="I44" s="24">
        <v>59.6</v>
      </c>
      <c r="J44" s="24">
        <f t="shared" si="5"/>
        <v>894</v>
      </c>
      <c r="K44" s="24">
        <v>140</v>
      </c>
      <c r="L44" s="24">
        <f t="shared" si="6"/>
        <v>2100</v>
      </c>
      <c r="M44" s="16">
        <f t="shared" si="7"/>
        <v>15</v>
      </c>
      <c r="N44" s="17">
        <v>0</v>
      </c>
      <c r="O44" s="17">
        <v>0</v>
      </c>
      <c r="P44" s="17">
        <v>1</v>
      </c>
      <c r="Q44" s="17">
        <v>0</v>
      </c>
      <c r="R44" s="17">
        <v>0</v>
      </c>
      <c r="S44" s="17">
        <v>1</v>
      </c>
      <c r="T44" s="17">
        <v>0</v>
      </c>
      <c r="U44" s="17">
        <v>12</v>
      </c>
      <c r="V44" s="17">
        <v>0</v>
      </c>
      <c r="W44" s="17">
        <v>0</v>
      </c>
      <c r="X44" s="17">
        <v>1</v>
      </c>
      <c r="Y44" s="17">
        <v>0</v>
      </c>
    </row>
    <row r="45" spans="1:25" s="2" customFormat="1" ht="87.95" customHeight="1" x14ac:dyDescent="0.25">
      <c r="A45" s="22" t="s">
        <v>26</v>
      </c>
      <c r="B45" s="23" t="s">
        <v>23</v>
      </c>
      <c r="C45" s="22" t="s">
        <v>152</v>
      </c>
      <c r="D45" s="22" t="s">
        <v>153</v>
      </c>
      <c r="E45" s="22" t="str">
        <f t="shared" si="4"/>
        <v>U44P7A_A0046_C0579.jpg</v>
      </c>
      <c r="F45" s="22" t="s">
        <v>21</v>
      </c>
      <c r="G45" s="22" t="s">
        <v>45</v>
      </c>
      <c r="H45" s="23" t="s">
        <v>22</v>
      </c>
      <c r="I45" s="24">
        <v>44.4</v>
      </c>
      <c r="J45" s="24">
        <f t="shared" si="5"/>
        <v>621.6</v>
      </c>
      <c r="K45" s="24">
        <v>99.9</v>
      </c>
      <c r="L45" s="24">
        <f t="shared" si="6"/>
        <v>1398.6000000000001</v>
      </c>
      <c r="M45" s="16">
        <f t="shared" si="7"/>
        <v>14</v>
      </c>
      <c r="N45" s="17">
        <v>2</v>
      </c>
      <c r="O45" s="17">
        <v>0</v>
      </c>
      <c r="P45" s="17">
        <v>6</v>
      </c>
      <c r="Q45" s="17">
        <v>1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3</v>
      </c>
      <c r="X45" s="17">
        <v>1</v>
      </c>
      <c r="Y45" s="17">
        <v>1</v>
      </c>
    </row>
    <row r="46" spans="1:25" s="2" customFormat="1" ht="87.95" customHeight="1" x14ac:dyDescent="0.25">
      <c r="A46" s="22" t="s">
        <v>26</v>
      </c>
      <c r="B46" s="23" t="s">
        <v>23</v>
      </c>
      <c r="C46" s="22" t="s">
        <v>235</v>
      </c>
      <c r="D46" s="22" t="s">
        <v>238</v>
      </c>
      <c r="E46" s="22" t="str">
        <f t="shared" si="4"/>
        <v>U722FB_A22FF_C0013.jpg</v>
      </c>
      <c r="F46" s="22" t="s">
        <v>107</v>
      </c>
      <c r="G46" s="22" t="s">
        <v>44</v>
      </c>
      <c r="H46" s="23" t="s">
        <v>109</v>
      </c>
      <c r="I46" s="24">
        <v>53.3</v>
      </c>
      <c r="J46" s="24">
        <f t="shared" si="5"/>
        <v>746.19999999999993</v>
      </c>
      <c r="K46" s="24">
        <v>130</v>
      </c>
      <c r="L46" s="24">
        <f t="shared" si="6"/>
        <v>1820</v>
      </c>
      <c r="M46" s="16">
        <f t="shared" si="7"/>
        <v>14</v>
      </c>
      <c r="N46" s="17">
        <v>0</v>
      </c>
      <c r="O46" s="17">
        <v>0</v>
      </c>
      <c r="P46" s="17">
        <v>5</v>
      </c>
      <c r="Q46" s="17">
        <v>1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2</v>
      </c>
      <c r="X46" s="17">
        <v>3</v>
      </c>
      <c r="Y46" s="17">
        <v>3</v>
      </c>
    </row>
    <row r="47" spans="1:25" s="2" customFormat="1" ht="87.95" customHeight="1" x14ac:dyDescent="0.25">
      <c r="A47" s="22" t="s">
        <v>26</v>
      </c>
      <c r="B47" s="23" t="s">
        <v>23</v>
      </c>
      <c r="C47" s="22" t="s">
        <v>152</v>
      </c>
      <c r="D47" s="22" t="s">
        <v>166</v>
      </c>
      <c r="E47" s="22" t="str">
        <f t="shared" si="4"/>
        <v>U44P7A_A4633_C9287.jpg</v>
      </c>
      <c r="F47" s="22" t="s">
        <v>163</v>
      </c>
      <c r="G47" s="22" t="s">
        <v>167</v>
      </c>
      <c r="H47" s="23" t="s">
        <v>165</v>
      </c>
      <c r="I47" s="24">
        <v>44.4</v>
      </c>
      <c r="J47" s="24">
        <f t="shared" si="5"/>
        <v>532.79999999999995</v>
      </c>
      <c r="K47" s="24">
        <v>99.9</v>
      </c>
      <c r="L47" s="24">
        <f t="shared" si="6"/>
        <v>1198.8000000000002</v>
      </c>
      <c r="M47" s="16">
        <f t="shared" si="7"/>
        <v>12</v>
      </c>
      <c r="N47" s="17">
        <v>0</v>
      </c>
      <c r="O47" s="17">
        <v>0</v>
      </c>
      <c r="P47" s="17">
        <v>1</v>
      </c>
      <c r="Q47" s="17">
        <v>1</v>
      </c>
      <c r="R47" s="17">
        <v>0</v>
      </c>
      <c r="S47" s="17">
        <v>1</v>
      </c>
      <c r="T47" s="17">
        <v>0</v>
      </c>
      <c r="U47" s="17">
        <v>1</v>
      </c>
      <c r="V47" s="17">
        <v>0</v>
      </c>
      <c r="W47" s="17">
        <v>3</v>
      </c>
      <c r="X47" s="17">
        <v>2</v>
      </c>
      <c r="Y47" s="17">
        <v>3</v>
      </c>
    </row>
    <row r="48" spans="1:25" s="2" customFormat="1" ht="87.95" customHeight="1" x14ac:dyDescent="0.25">
      <c r="A48" s="22" t="s">
        <v>26</v>
      </c>
      <c r="B48" s="23" t="s">
        <v>23</v>
      </c>
      <c r="C48" s="22" t="s">
        <v>67</v>
      </c>
      <c r="D48" s="22" t="s">
        <v>176</v>
      </c>
      <c r="E48" s="22" t="str">
        <f t="shared" si="4"/>
        <v>U34S4V_A1422_C9999.jpg</v>
      </c>
      <c r="F48" s="22" t="s">
        <v>173</v>
      </c>
      <c r="G48" s="22" t="s">
        <v>27</v>
      </c>
      <c r="H48" s="23" t="s">
        <v>34</v>
      </c>
      <c r="I48" s="24">
        <v>40.35</v>
      </c>
      <c r="J48" s="24">
        <f t="shared" si="5"/>
        <v>484.20000000000005</v>
      </c>
      <c r="K48" s="24">
        <v>89.9</v>
      </c>
      <c r="L48" s="24">
        <f t="shared" si="6"/>
        <v>1078.8000000000002</v>
      </c>
      <c r="M48" s="16">
        <f t="shared" si="7"/>
        <v>12</v>
      </c>
      <c r="N48" s="17">
        <v>5</v>
      </c>
      <c r="O48" s="17">
        <v>0</v>
      </c>
      <c r="P48" s="17">
        <v>3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1</v>
      </c>
      <c r="Y48" s="17">
        <v>3</v>
      </c>
    </row>
    <row r="49" spans="1:25" s="2" customFormat="1" ht="87.95" customHeight="1" x14ac:dyDescent="0.25">
      <c r="A49" s="22" t="s">
        <v>26</v>
      </c>
      <c r="B49" s="23" t="s">
        <v>29</v>
      </c>
      <c r="C49" s="22" t="s">
        <v>228</v>
      </c>
      <c r="D49" s="22" t="s">
        <v>231</v>
      </c>
      <c r="E49" s="22" t="str">
        <f t="shared" si="4"/>
        <v>U722SC_A00LT_C9999.jpg</v>
      </c>
      <c r="F49" s="22" t="s">
        <v>229</v>
      </c>
      <c r="G49" s="22" t="s">
        <v>27</v>
      </c>
      <c r="H49" s="23" t="s">
        <v>230</v>
      </c>
      <c r="I49" s="24">
        <v>64.599999999999994</v>
      </c>
      <c r="J49" s="24">
        <f t="shared" si="5"/>
        <v>775.19999999999993</v>
      </c>
      <c r="K49" s="24">
        <v>150</v>
      </c>
      <c r="L49" s="24">
        <f t="shared" si="6"/>
        <v>1800</v>
      </c>
      <c r="M49" s="16">
        <f t="shared" si="7"/>
        <v>12</v>
      </c>
      <c r="N49" s="17">
        <v>0</v>
      </c>
      <c r="O49" s="17">
        <v>0</v>
      </c>
      <c r="P49" s="17">
        <v>1</v>
      </c>
      <c r="Q49" s="17">
        <v>5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2</v>
      </c>
      <c r="X49" s="17">
        <v>2</v>
      </c>
      <c r="Y49" s="17">
        <v>2</v>
      </c>
    </row>
    <row r="50" spans="1:25" s="2" customFormat="1" ht="87.95" customHeight="1" x14ac:dyDescent="0.25">
      <c r="A50" s="22" t="s">
        <v>26</v>
      </c>
      <c r="B50" s="23" t="s">
        <v>29</v>
      </c>
      <c r="C50" s="22" t="s">
        <v>89</v>
      </c>
      <c r="D50" s="22" t="s">
        <v>96</v>
      </c>
      <c r="E50" s="22" t="str">
        <f t="shared" si="4"/>
        <v>U620WB_A0022_C6627.jpg</v>
      </c>
      <c r="F50" s="22" t="s">
        <v>62</v>
      </c>
      <c r="G50" s="22" t="s">
        <v>65</v>
      </c>
      <c r="H50" s="23" t="s">
        <v>33</v>
      </c>
      <c r="I50" s="24">
        <v>51.15</v>
      </c>
      <c r="J50" s="24">
        <f t="shared" si="5"/>
        <v>562.65</v>
      </c>
      <c r="K50" s="24">
        <v>115</v>
      </c>
      <c r="L50" s="24">
        <f t="shared" si="6"/>
        <v>1265</v>
      </c>
      <c r="M50" s="16">
        <f t="shared" si="7"/>
        <v>11</v>
      </c>
      <c r="N50" s="17">
        <v>0</v>
      </c>
      <c r="O50" s="17">
        <v>0</v>
      </c>
      <c r="P50" s="17">
        <v>4</v>
      </c>
      <c r="Q50" s="17">
        <v>0</v>
      </c>
      <c r="R50" s="17">
        <v>0</v>
      </c>
      <c r="S50" s="17">
        <v>1</v>
      </c>
      <c r="T50" s="17">
        <v>0</v>
      </c>
      <c r="U50" s="17">
        <v>0</v>
      </c>
      <c r="V50" s="17">
        <v>0</v>
      </c>
      <c r="W50" s="17">
        <v>2</v>
      </c>
      <c r="X50" s="17">
        <v>4</v>
      </c>
      <c r="Y50" s="17">
        <v>0</v>
      </c>
    </row>
    <row r="51" spans="1:25" s="2" customFormat="1" ht="87.95" customHeight="1" x14ac:dyDescent="0.25">
      <c r="A51" s="22" t="s">
        <v>26</v>
      </c>
      <c r="B51" s="23" t="s">
        <v>20</v>
      </c>
      <c r="C51" s="22" t="s">
        <v>51</v>
      </c>
      <c r="D51" s="22" t="s">
        <v>119</v>
      </c>
      <c r="E51" s="22" t="str">
        <f t="shared" si="4"/>
        <v>U62P4C_A0043_C9997.jpg</v>
      </c>
      <c r="F51" s="22" t="s">
        <v>24</v>
      </c>
      <c r="G51" s="22" t="s">
        <v>27</v>
      </c>
      <c r="H51" s="23" t="s">
        <v>25</v>
      </c>
      <c r="I51" s="24">
        <v>59.6</v>
      </c>
      <c r="J51" s="24">
        <f t="shared" si="5"/>
        <v>655.6</v>
      </c>
      <c r="K51" s="24">
        <v>140</v>
      </c>
      <c r="L51" s="24">
        <f t="shared" si="6"/>
        <v>1540</v>
      </c>
      <c r="M51" s="16">
        <f t="shared" si="7"/>
        <v>11</v>
      </c>
      <c r="N51" s="17">
        <v>0</v>
      </c>
      <c r="O51" s="17">
        <v>0</v>
      </c>
      <c r="P51" s="17">
        <v>2</v>
      </c>
      <c r="Q51" s="17">
        <v>6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3</v>
      </c>
      <c r="X51" s="17">
        <v>0</v>
      </c>
      <c r="Y51" s="17">
        <v>0</v>
      </c>
    </row>
    <row r="52" spans="1:25" s="2" customFormat="1" ht="87.95" customHeight="1" x14ac:dyDescent="0.25">
      <c r="A52" s="22" t="s">
        <v>26</v>
      </c>
      <c r="B52" s="23" t="s">
        <v>23</v>
      </c>
      <c r="C52" s="22" t="s">
        <v>141</v>
      </c>
      <c r="D52" s="22" t="s">
        <v>144</v>
      </c>
      <c r="E52" s="22" t="str">
        <f t="shared" si="4"/>
        <v>U54G4A_A5422_C9999.jpg</v>
      </c>
      <c r="F52" s="22" t="s">
        <v>68</v>
      </c>
      <c r="G52" s="22" t="s">
        <v>27</v>
      </c>
      <c r="H52" s="23" t="s">
        <v>69</v>
      </c>
      <c r="I52" s="24">
        <v>48.85</v>
      </c>
      <c r="J52" s="24">
        <f t="shared" si="5"/>
        <v>537.35</v>
      </c>
      <c r="K52" s="24">
        <v>110</v>
      </c>
      <c r="L52" s="24">
        <f t="shared" si="6"/>
        <v>1210</v>
      </c>
      <c r="M52" s="16">
        <f t="shared" si="7"/>
        <v>11</v>
      </c>
      <c r="N52" s="17">
        <v>1</v>
      </c>
      <c r="O52" s="17">
        <v>0</v>
      </c>
      <c r="P52" s="17">
        <v>5</v>
      </c>
      <c r="Q52" s="17">
        <v>1</v>
      </c>
      <c r="R52" s="17">
        <v>0</v>
      </c>
      <c r="S52" s="17">
        <v>1</v>
      </c>
      <c r="T52" s="17">
        <v>0</v>
      </c>
      <c r="U52" s="17">
        <v>1</v>
      </c>
      <c r="V52" s="17">
        <v>0</v>
      </c>
      <c r="W52" s="17">
        <v>1</v>
      </c>
      <c r="X52" s="17">
        <v>1</v>
      </c>
      <c r="Y52" s="17">
        <v>0</v>
      </c>
    </row>
    <row r="53" spans="1:25" s="2" customFormat="1" ht="87.95" customHeight="1" x14ac:dyDescent="0.25">
      <c r="A53" s="22" t="s">
        <v>26</v>
      </c>
      <c r="B53" s="23" t="s">
        <v>23</v>
      </c>
      <c r="C53" s="22" t="s">
        <v>73</v>
      </c>
      <c r="D53" s="22" t="s">
        <v>174</v>
      </c>
      <c r="E53" s="22" t="str">
        <f t="shared" si="4"/>
        <v>U52T5C_A1422_C9999.jpg</v>
      </c>
      <c r="F53" s="22" t="s">
        <v>173</v>
      </c>
      <c r="G53" s="22" t="s">
        <v>27</v>
      </c>
      <c r="H53" s="23" t="s">
        <v>34</v>
      </c>
      <c r="I53" s="24">
        <v>44.4</v>
      </c>
      <c r="J53" s="24">
        <f t="shared" si="5"/>
        <v>488.4</v>
      </c>
      <c r="K53" s="24">
        <v>99.9</v>
      </c>
      <c r="L53" s="24">
        <f t="shared" si="6"/>
        <v>1098.9000000000001</v>
      </c>
      <c r="M53" s="16">
        <f t="shared" si="7"/>
        <v>11</v>
      </c>
      <c r="N53" s="17">
        <v>2</v>
      </c>
      <c r="O53" s="17">
        <v>0</v>
      </c>
      <c r="P53" s="17">
        <v>5</v>
      </c>
      <c r="Q53" s="17">
        <v>1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3</v>
      </c>
      <c r="Y53" s="17">
        <v>0</v>
      </c>
    </row>
    <row r="54" spans="1:25" s="2" customFormat="1" ht="87.95" customHeight="1" x14ac:dyDescent="0.25">
      <c r="A54" s="22" t="s">
        <v>26</v>
      </c>
      <c r="B54" s="23" t="s">
        <v>23</v>
      </c>
      <c r="C54" s="22" t="s">
        <v>198</v>
      </c>
      <c r="D54" s="22" t="s">
        <v>218</v>
      </c>
      <c r="E54" s="22" t="str">
        <f t="shared" si="4"/>
        <v>U64W1C_A0085_C9004.jpg</v>
      </c>
      <c r="F54" s="22" t="s">
        <v>83</v>
      </c>
      <c r="G54" s="22" t="s">
        <v>74</v>
      </c>
      <c r="H54" s="23" t="s">
        <v>41</v>
      </c>
      <c r="I54" s="24">
        <v>55.35</v>
      </c>
      <c r="J54" s="24">
        <f t="shared" si="5"/>
        <v>608.85</v>
      </c>
      <c r="K54" s="24">
        <v>130</v>
      </c>
      <c r="L54" s="24">
        <f t="shared" si="6"/>
        <v>1430</v>
      </c>
      <c r="M54" s="16">
        <f t="shared" si="7"/>
        <v>11</v>
      </c>
      <c r="N54" s="17">
        <v>0</v>
      </c>
      <c r="O54" s="17">
        <v>0</v>
      </c>
      <c r="P54" s="17">
        <v>3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7">
        <v>2</v>
      </c>
      <c r="X54" s="17">
        <v>5</v>
      </c>
      <c r="Y54" s="17">
        <v>1</v>
      </c>
    </row>
    <row r="55" spans="1:25" s="2" customFormat="1" ht="87.95" customHeight="1" x14ac:dyDescent="0.25">
      <c r="A55" s="22" t="s">
        <v>26</v>
      </c>
      <c r="B55" s="23" t="s">
        <v>23</v>
      </c>
      <c r="C55" s="22" t="s">
        <v>198</v>
      </c>
      <c r="D55" s="22" t="s">
        <v>221</v>
      </c>
      <c r="E55" s="22" t="str">
        <f t="shared" si="4"/>
        <v>U64W1F_A0046_C6627.jpg</v>
      </c>
      <c r="F55" s="22" t="s">
        <v>21</v>
      </c>
      <c r="G55" s="22" t="s">
        <v>65</v>
      </c>
      <c r="H55" s="23" t="s">
        <v>22</v>
      </c>
      <c r="I55" s="24">
        <v>55.35</v>
      </c>
      <c r="J55" s="24">
        <f t="shared" si="5"/>
        <v>608.85</v>
      </c>
      <c r="K55" s="24">
        <v>130</v>
      </c>
      <c r="L55" s="24">
        <f t="shared" si="6"/>
        <v>1430</v>
      </c>
      <c r="M55" s="16">
        <f t="shared" si="7"/>
        <v>11</v>
      </c>
      <c r="N55" s="17">
        <v>3</v>
      </c>
      <c r="O55" s="17">
        <v>0</v>
      </c>
      <c r="P55" s="17">
        <v>2</v>
      </c>
      <c r="Q55" s="17">
        <v>3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2</v>
      </c>
      <c r="X55" s="17">
        <v>0</v>
      </c>
      <c r="Y55" s="17">
        <v>1</v>
      </c>
    </row>
    <row r="56" spans="1:25" s="2" customFormat="1" ht="87.95" customHeight="1" x14ac:dyDescent="0.25">
      <c r="A56" s="22" t="s">
        <v>26</v>
      </c>
      <c r="B56" s="23" t="s">
        <v>20</v>
      </c>
      <c r="C56" s="22" t="s">
        <v>122</v>
      </c>
      <c r="D56" s="22" t="s">
        <v>125</v>
      </c>
      <c r="E56" s="22" t="str">
        <f t="shared" ref="E56:E86" si="8">MID($D56,1,6)&amp;"_"&amp;MID($D56,7,5)&amp;"_"&amp;MID($D56,12,5)&amp;".jpg"</f>
        <v>U52W1B_A00QL_C9999.jpg</v>
      </c>
      <c r="F56" s="22" t="s">
        <v>126</v>
      </c>
      <c r="G56" s="22" t="s">
        <v>27</v>
      </c>
      <c r="H56" s="23" t="s">
        <v>127</v>
      </c>
      <c r="I56" s="24">
        <v>49.8</v>
      </c>
      <c r="J56" s="24">
        <f t="shared" si="5"/>
        <v>448.2</v>
      </c>
      <c r="K56" s="24">
        <v>115</v>
      </c>
      <c r="L56" s="24">
        <f t="shared" si="6"/>
        <v>1035</v>
      </c>
      <c r="M56" s="16">
        <f t="shared" si="7"/>
        <v>9</v>
      </c>
      <c r="N56" s="17">
        <v>1</v>
      </c>
      <c r="O56" s="17">
        <v>0</v>
      </c>
      <c r="P56" s="17">
        <v>4</v>
      </c>
      <c r="Q56" s="17">
        <v>1</v>
      </c>
      <c r="R56" s="17">
        <v>0</v>
      </c>
      <c r="S56" s="17">
        <v>1</v>
      </c>
      <c r="T56" s="17">
        <v>0</v>
      </c>
      <c r="U56" s="17">
        <v>1</v>
      </c>
      <c r="V56" s="17">
        <v>0</v>
      </c>
      <c r="W56" s="17">
        <v>1</v>
      </c>
      <c r="X56" s="17">
        <v>0</v>
      </c>
      <c r="Y56" s="17">
        <v>0</v>
      </c>
    </row>
    <row r="57" spans="1:25" s="2" customFormat="1" ht="87.95" customHeight="1" x14ac:dyDescent="0.25">
      <c r="A57" s="22" t="s">
        <v>26</v>
      </c>
      <c r="B57" s="23" t="s">
        <v>20</v>
      </c>
      <c r="C57" s="22" t="s">
        <v>66</v>
      </c>
      <c r="D57" s="22" t="s">
        <v>128</v>
      </c>
      <c r="E57" s="22" t="str">
        <f t="shared" si="8"/>
        <v>U5458A_A0022_C6009.jpg</v>
      </c>
      <c r="F57" s="22" t="s">
        <v>62</v>
      </c>
      <c r="G57" s="22" t="s">
        <v>40</v>
      </c>
      <c r="H57" s="23" t="s">
        <v>33</v>
      </c>
      <c r="I57" s="24">
        <v>44.9</v>
      </c>
      <c r="J57" s="24">
        <f t="shared" si="5"/>
        <v>404.09999999999997</v>
      </c>
      <c r="K57" s="24">
        <v>99.9</v>
      </c>
      <c r="L57" s="24">
        <f t="shared" si="6"/>
        <v>899.1</v>
      </c>
      <c r="M57" s="16">
        <f t="shared" si="7"/>
        <v>9</v>
      </c>
      <c r="N57" s="17">
        <v>1</v>
      </c>
      <c r="O57" s="17">
        <v>0</v>
      </c>
      <c r="P57" s="17">
        <v>0</v>
      </c>
      <c r="Q57" s="17">
        <v>0</v>
      </c>
      <c r="R57" s="17">
        <v>0</v>
      </c>
      <c r="S57" s="17">
        <v>1</v>
      </c>
      <c r="T57" s="17">
        <v>0</v>
      </c>
      <c r="U57" s="17">
        <v>1</v>
      </c>
      <c r="V57" s="17">
        <v>0</v>
      </c>
      <c r="W57" s="17">
        <v>2</v>
      </c>
      <c r="X57" s="17">
        <v>1</v>
      </c>
      <c r="Y57" s="17">
        <v>3</v>
      </c>
    </row>
    <row r="58" spans="1:25" s="2" customFormat="1" ht="87.95" customHeight="1" x14ac:dyDescent="0.25">
      <c r="A58" s="22" t="s">
        <v>26</v>
      </c>
      <c r="B58" s="23" t="s">
        <v>23</v>
      </c>
      <c r="C58" s="22" t="s">
        <v>141</v>
      </c>
      <c r="D58" s="22" t="s">
        <v>143</v>
      </c>
      <c r="E58" s="22" t="str">
        <f t="shared" si="8"/>
        <v>U54G4A_A5422_C6005.jpg</v>
      </c>
      <c r="F58" s="22" t="s">
        <v>68</v>
      </c>
      <c r="G58" s="22" t="s">
        <v>28</v>
      </c>
      <c r="H58" s="23" t="s">
        <v>69</v>
      </c>
      <c r="I58" s="24">
        <v>48.85</v>
      </c>
      <c r="J58" s="24">
        <f t="shared" si="5"/>
        <v>439.65000000000003</v>
      </c>
      <c r="K58" s="24">
        <v>110</v>
      </c>
      <c r="L58" s="24">
        <f t="shared" si="6"/>
        <v>990</v>
      </c>
      <c r="M58" s="16">
        <f t="shared" si="7"/>
        <v>9</v>
      </c>
      <c r="N58" s="17">
        <v>2</v>
      </c>
      <c r="O58" s="17">
        <v>0</v>
      </c>
      <c r="P58" s="17">
        <v>1</v>
      </c>
      <c r="Q58" s="17">
        <v>0</v>
      </c>
      <c r="R58" s="17">
        <v>0</v>
      </c>
      <c r="S58" s="17">
        <v>2</v>
      </c>
      <c r="T58" s="17">
        <v>0</v>
      </c>
      <c r="U58" s="17">
        <v>0</v>
      </c>
      <c r="V58" s="17">
        <v>0</v>
      </c>
      <c r="W58" s="17">
        <v>0</v>
      </c>
      <c r="X58" s="17">
        <v>3</v>
      </c>
      <c r="Y58" s="17">
        <v>1</v>
      </c>
    </row>
    <row r="59" spans="1:25" s="2" customFormat="1" ht="87.95" customHeight="1" x14ac:dyDescent="0.25">
      <c r="A59" s="22" t="s">
        <v>26</v>
      </c>
      <c r="B59" s="23" t="s">
        <v>23</v>
      </c>
      <c r="C59" s="22" t="s">
        <v>152</v>
      </c>
      <c r="D59" s="22" t="s">
        <v>168</v>
      </c>
      <c r="E59" s="22" t="str">
        <f t="shared" si="8"/>
        <v>U44P7A_A8133_C7005.jpg</v>
      </c>
      <c r="F59" s="22" t="s">
        <v>169</v>
      </c>
      <c r="G59" s="22" t="s">
        <v>38</v>
      </c>
      <c r="H59" s="23" t="s">
        <v>170</v>
      </c>
      <c r="I59" s="24">
        <v>44.4</v>
      </c>
      <c r="J59" s="24">
        <f t="shared" si="5"/>
        <v>399.59999999999997</v>
      </c>
      <c r="K59" s="24">
        <v>99.9</v>
      </c>
      <c r="L59" s="24">
        <f t="shared" si="6"/>
        <v>899.1</v>
      </c>
      <c r="M59" s="16">
        <f t="shared" si="7"/>
        <v>9</v>
      </c>
      <c r="N59" s="17">
        <v>0</v>
      </c>
      <c r="O59" s="17">
        <v>0</v>
      </c>
      <c r="P59" s="17">
        <v>4</v>
      </c>
      <c r="Q59" s="17">
        <v>0</v>
      </c>
      <c r="R59" s="17">
        <v>0</v>
      </c>
      <c r="S59" s="17">
        <v>3</v>
      </c>
      <c r="T59" s="17">
        <v>0</v>
      </c>
      <c r="U59" s="17">
        <v>1</v>
      </c>
      <c r="V59" s="17">
        <v>0</v>
      </c>
      <c r="W59" s="17">
        <v>0</v>
      </c>
      <c r="X59" s="17">
        <v>1</v>
      </c>
      <c r="Y59" s="17">
        <v>0</v>
      </c>
    </row>
    <row r="60" spans="1:25" s="2" customFormat="1" ht="87.95" customHeight="1" x14ac:dyDescent="0.25">
      <c r="A60" s="22" t="s">
        <v>26</v>
      </c>
      <c r="B60" s="23" t="s">
        <v>29</v>
      </c>
      <c r="C60" s="22" t="s">
        <v>89</v>
      </c>
      <c r="D60" s="22" t="s">
        <v>90</v>
      </c>
      <c r="E60" s="22" t="str">
        <f t="shared" si="8"/>
        <v>U620WA_A0022_C1018.jpg</v>
      </c>
      <c r="F60" s="22" t="s">
        <v>62</v>
      </c>
      <c r="G60" s="22" t="s">
        <v>61</v>
      </c>
      <c r="H60" s="23" t="s">
        <v>33</v>
      </c>
      <c r="I60" s="24">
        <v>51.15</v>
      </c>
      <c r="J60" s="24">
        <f t="shared" si="5"/>
        <v>409.2</v>
      </c>
      <c r="K60" s="24">
        <v>115</v>
      </c>
      <c r="L60" s="24">
        <f t="shared" si="6"/>
        <v>920</v>
      </c>
      <c r="M60" s="16">
        <f t="shared" si="7"/>
        <v>8</v>
      </c>
      <c r="N60" s="17">
        <v>0</v>
      </c>
      <c r="O60" s="17">
        <v>0</v>
      </c>
      <c r="P60" s="17">
        <v>3</v>
      </c>
      <c r="Q60" s="17">
        <v>3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1</v>
      </c>
      <c r="Y60" s="17">
        <v>1</v>
      </c>
    </row>
    <row r="61" spans="1:25" s="2" customFormat="1" ht="87.95" customHeight="1" x14ac:dyDescent="0.25">
      <c r="A61" s="22" t="s">
        <v>26</v>
      </c>
      <c r="B61" s="23" t="s">
        <v>23</v>
      </c>
      <c r="C61" s="22" t="s">
        <v>141</v>
      </c>
      <c r="D61" s="22" t="s">
        <v>142</v>
      </c>
      <c r="E61" s="22" t="str">
        <f t="shared" si="8"/>
        <v>U54G4A_A5422_C4002.jpg</v>
      </c>
      <c r="F61" s="22" t="s">
        <v>68</v>
      </c>
      <c r="G61" s="22" t="s">
        <v>30</v>
      </c>
      <c r="H61" s="23" t="s">
        <v>69</v>
      </c>
      <c r="I61" s="24">
        <v>48.85</v>
      </c>
      <c r="J61" s="24">
        <f t="shared" si="5"/>
        <v>390.8</v>
      </c>
      <c r="K61" s="24">
        <v>110</v>
      </c>
      <c r="L61" s="24">
        <f t="shared" si="6"/>
        <v>880</v>
      </c>
      <c r="M61" s="16">
        <f t="shared" si="7"/>
        <v>8</v>
      </c>
      <c r="N61" s="17">
        <v>2</v>
      </c>
      <c r="O61" s="17">
        <v>0</v>
      </c>
      <c r="P61" s="17">
        <v>1</v>
      </c>
      <c r="Q61" s="17">
        <v>0</v>
      </c>
      <c r="R61" s="17">
        <v>0</v>
      </c>
      <c r="S61" s="17">
        <v>2</v>
      </c>
      <c r="T61" s="17">
        <v>0</v>
      </c>
      <c r="U61" s="17">
        <v>0</v>
      </c>
      <c r="V61" s="17">
        <v>0</v>
      </c>
      <c r="W61" s="17">
        <v>1</v>
      </c>
      <c r="X61" s="17">
        <v>1</v>
      </c>
      <c r="Y61" s="17">
        <v>1</v>
      </c>
    </row>
    <row r="62" spans="1:25" s="2" customFormat="1" ht="87.95" customHeight="1" x14ac:dyDescent="0.25">
      <c r="A62" s="22" t="s">
        <v>26</v>
      </c>
      <c r="B62" s="23" t="s">
        <v>23</v>
      </c>
      <c r="C62" s="22" t="s">
        <v>73</v>
      </c>
      <c r="D62" s="22" t="s">
        <v>172</v>
      </c>
      <c r="E62" s="22" t="str">
        <f t="shared" si="8"/>
        <v>U52T5C_A1422_C4002.jpg</v>
      </c>
      <c r="F62" s="22" t="s">
        <v>173</v>
      </c>
      <c r="G62" s="22" t="s">
        <v>30</v>
      </c>
      <c r="H62" s="23" t="s">
        <v>34</v>
      </c>
      <c r="I62" s="24">
        <v>44.4</v>
      </c>
      <c r="J62" s="24">
        <f t="shared" si="5"/>
        <v>355.2</v>
      </c>
      <c r="K62" s="24">
        <v>99.9</v>
      </c>
      <c r="L62" s="24">
        <f t="shared" si="6"/>
        <v>799.2</v>
      </c>
      <c r="M62" s="16">
        <f t="shared" si="7"/>
        <v>8</v>
      </c>
      <c r="N62" s="17">
        <v>2</v>
      </c>
      <c r="O62" s="17">
        <v>0</v>
      </c>
      <c r="P62" s="17">
        <v>4</v>
      </c>
      <c r="Q62" s="17">
        <v>0</v>
      </c>
      <c r="R62" s="17">
        <v>0</v>
      </c>
      <c r="S62" s="17">
        <v>1</v>
      </c>
      <c r="T62" s="17">
        <v>0</v>
      </c>
      <c r="U62" s="17">
        <v>0</v>
      </c>
      <c r="V62" s="17">
        <v>0</v>
      </c>
      <c r="W62" s="17">
        <v>0</v>
      </c>
      <c r="X62" s="17">
        <v>1</v>
      </c>
      <c r="Y62" s="17">
        <v>0</v>
      </c>
    </row>
    <row r="63" spans="1:25" s="2" customFormat="1" ht="87.95" customHeight="1" x14ac:dyDescent="0.25">
      <c r="A63" s="22" t="s">
        <v>26</v>
      </c>
      <c r="B63" s="23" t="s">
        <v>23</v>
      </c>
      <c r="C63" s="22" t="s">
        <v>49</v>
      </c>
      <c r="D63" s="22" t="s">
        <v>187</v>
      </c>
      <c r="E63" s="22" t="str">
        <f t="shared" si="8"/>
        <v>U2210L_ALT81_C0111.jpg</v>
      </c>
      <c r="F63" s="22" t="s">
        <v>188</v>
      </c>
      <c r="G63" s="22" t="s">
        <v>48</v>
      </c>
      <c r="H63" s="23" t="s">
        <v>189</v>
      </c>
      <c r="I63" s="24">
        <v>44.4</v>
      </c>
      <c r="J63" s="24">
        <f t="shared" si="5"/>
        <v>355.2</v>
      </c>
      <c r="K63" s="24">
        <v>99.9</v>
      </c>
      <c r="L63" s="24">
        <f t="shared" si="6"/>
        <v>799.2</v>
      </c>
      <c r="M63" s="16">
        <f t="shared" si="7"/>
        <v>8</v>
      </c>
      <c r="N63" s="17">
        <v>2</v>
      </c>
      <c r="O63" s="17">
        <v>0</v>
      </c>
      <c r="P63" s="17">
        <v>4</v>
      </c>
      <c r="Q63" s="17">
        <v>0</v>
      </c>
      <c r="R63" s="17">
        <v>0</v>
      </c>
      <c r="S63" s="17">
        <v>1</v>
      </c>
      <c r="T63" s="17">
        <v>0</v>
      </c>
      <c r="U63" s="17">
        <v>0</v>
      </c>
      <c r="V63" s="17">
        <v>0</v>
      </c>
      <c r="W63" s="17">
        <v>0</v>
      </c>
      <c r="X63" s="17">
        <v>0</v>
      </c>
      <c r="Y63" s="17">
        <v>1</v>
      </c>
    </row>
    <row r="64" spans="1:25" s="2" customFormat="1" ht="87.95" customHeight="1" x14ac:dyDescent="0.25">
      <c r="A64" s="22" t="s">
        <v>26</v>
      </c>
      <c r="B64" s="23" t="s">
        <v>23</v>
      </c>
      <c r="C64" s="22" t="s">
        <v>135</v>
      </c>
      <c r="D64" s="22" t="s">
        <v>204</v>
      </c>
      <c r="E64" s="22" t="str">
        <f t="shared" si="8"/>
        <v>U24A5G_A0046_C1006.jpg</v>
      </c>
      <c r="F64" s="22" t="s">
        <v>21</v>
      </c>
      <c r="G64" s="22" t="s">
        <v>36</v>
      </c>
      <c r="H64" s="23" t="s">
        <v>22</v>
      </c>
      <c r="I64" s="24">
        <v>44.4</v>
      </c>
      <c r="J64" s="24">
        <f t="shared" si="5"/>
        <v>355.2</v>
      </c>
      <c r="K64" s="24">
        <v>99.9</v>
      </c>
      <c r="L64" s="24">
        <f t="shared" si="6"/>
        <v>799.2</v>
      </c>
      <c r="M64" s="16">
        <f t="shared" si="7"/>
        <v>8</v>
      </c>
      <c r="N64" s="17">
        <v>0</v>
      </c>
      <c r="O64" s="17">
        <v>0</v>
      </c>
      <c r="P64" s="17">
        <v>4</v>
      </c>
      <c r="Q64" s="17">
        <v>1</v>
      </c>
      <c r="R64" s="17">
        <v>0</v>
      </c>
      <c r="S64" s="17">
        <v>1</v>
      </c>
      <c r="T64" s="17">
        <v>0</v>
      </c>
      <c r="U64" s="17">
        <v>0</v>
      </c>
      <c r="V64" s="17">
        <v>0</v>
      </c>
      <c r="W64" s="17">
        <v>1</v>
      </c>
      <c r="X64" s="17">
        <v>1</v>
      </c>
      <c r="Y64" s="17">
        <v>0</v>
      </c>
    </row>
    <row r="65" spans="1:25" s="2" customFormat="1" ht="87.95" customHeight="1" x14ac:dyDescent="0.25">
      <c r="A65" s="22" t="s">
        <v>26</v>
      </c>
      <c r="B65" s="23" t="s">
        <v>31</v>
      </c>
      <c r="C65" s="22" t="s">
        <v>66</v>
      </c>
      <c r="D65" s="22" t="s">
        <v>87</v>
      </c>
      <c r="E65" s="22" t="str">
        <f t="shared" si="8"/>
        <v>U2458D_A0022_C9999.jpg</v>
      </c>
      <c r="F65" s="22" t="s">
        <v>62</v>
      </c>
      <c r="G65" s="22" t="s">
        <v>27</v>
      </c>
      <c r="H65" s="23" t="s">
        <v>33</v>
      </c>
      <c r="I65" s="24">
        <v>44.9</v>
      </c>
      <c r="J65" s="24">
        <f t="shared" si="5"/>
        <v>314.3</v>
      </c>
      <c r="K65" s="24">
        <v>99.9</v>
      </c>
      <c r="L65" s="24">
        <f t="shared" si="6"/>
        <v>699.30000000000007</v>
      </c>
      <c r="M65" s="16">
        <f t="shared" si="7"/>
        <v>7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1</v>
      </c>
      <c r="X65" s="17">
        <v>6</v>
      </c>
      <c r="Y65" s="17">
        <v>0</v>
      </c>
    </row>
    <row r="66" spans="1:25" s="2" customFormat="1" ht="87.95" customHeight="1" x14ac:dyDescent="0.25">
      <c r="A66" s="22" t="s">
        <v>26</v>
      </c>
      <c r="B66" s="23" t="s">
        <v>20</v>
      </c>
      <c r="C66" s="22" t="s">
        <v>130</v>
      </c>
      <c r="D66" s="22" t="s">
        <v>131</v>
      </c>
      <c r="E66" s="22" t="str">
        <f t="shared" si="8"/>
        <v>U24X4S_A0022_C1018.jpg</v>
      </c>
      <c r="F66" s="22" t="s">
        <v>62</v>
      </c>
      <c r="G66" s="22" t="s">
        <v>61</v>
      </c>
      <c r="H66" s="23" t="s">
        <v>33</v>
      </c>
      <c r="I66" s="24">
        <v>59.1</v>
      </c>
      <c r="J66" s="24">
        <f t="shared" si="5"/>
        <v>413.7</v>
      </c>
      <c r="K66" s="24">
        <v>135</v>
      </c>
      <c r="L66" s="24">
        <f t="shared" si="6"/>
        <v>945</v>
      </c>
      <c r="M66" s="16">
        <f t="shared" si="7"/>
        <v>7</v>
      </c>
      <c r="N66" s="17">
        <v>1</v>
      </c>
      <c r="O66" s="17">
        <v>0</v>
      </c>
      <c r="P66" s="17">
        <v>2</v>
      </c>
      <c r="Q66" s="17">
        <v>1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2</v>
      </c>
      <c r="X66" s="17">
        <v>0</v>
      </c>
      <c r="Y66" s="17">
        <v>1</v>
      </c>
    </row>
    <row r="67" spans="1:25" s="2" customFormat="1" ht="87.95" customHeight="1" x14ac:dyDescent="0.25">
      <c r="A67" s="22" t="s">
        <v>26</v>
      </c>
      <c r="B67" s="23" t="s">
        <v>23</v>
      </c>
      <c r="C67" s="22" t="s">
        <v>194</v>
      </c>
      <c r="D67" s="22" t="s">
        <v>196</v>
      </c>
      <c r="E67" s="22" t="str">
        <f t="shared" si="8"/>
        <v>U2202B_A1422_C9999.jpg</v>
      </c>
      <c r="F67" s="22" t="s">
        <v>173</v>
      </c>
      <c r="G67" s="22" t="s">
        <v>27</v>
      </c>
      <c r="H67" s="23" t="s">
        <v>34</v>
      </c>
      <c r="I67" s="24">
        <v>49.8</v>
      </c>
      <c r="J67" s="24">
        <f t="shared" si="5"/>
        <v>348.59999999999997</v>
      </c>
      <c r="K67" s="24">
        <v>120</v>
      </c>
      <c r="L67" s="24">
        <f t="shared" si="6"/>
        <v>840</v>
      </c>
      <c r="M67" s="16">
        <f t="shared" si="7"/>
        <v>7</v>
      </c>
      <c r="N67" s="17">
        <v>0</v>
      </c>
      <c r="O67" s="17">
        <v>0</v>
      </c>
      <c r="P67" s="17">
        <v>1</v>
      </c>
      <c r="Q67" s="17">
        <v>0</v>
      </c>
      <c r="R67" s="17">
        <v>0</v>
      </c>
      <c r="S67" s="17">
        <v>1</v>
      </c>
      <c r="T67" s="17">
        <v>0</v>
      </c>
      <c r="U67" s="17">
        <v>0</v>
      </c>
      <c r="V67" s="17">
        <v>0</v>
      </c>
      <c r="W67" s="17">
        <v>1</v>
      </c>
      <c r="X67" s="17">
        <v>2</v>
      </c>
      <c r="Y67" s="17">
        <v>2</v>
      </c>
    </row>
    <row r="68" spans="1:25" s="2" customFormat="1" ht="87.95" customHeight="1" x14ac:dyDescent="0.25">
      <c r="A68" s="22" t="s">
        <v>26</v>
      </c>
      <c r="B68" s="23" t="s">
        <v>23</v>
      </c>
      <c r="C68" s="22" t="s">
        <v>42</v>
      </c>
      <c r="D68" s="22" t="s">
        <v>200</v>
      </c>
      <c r="E68" s="22" t="str">
        <f t="shared" si="8"/>
        <v>U5207D_A5414_C4002.jpg</v>
      </c>
      <c r="F68" s="22" t="s">
        <v>201</v>
      </c>
      <c r="G68" s="22" t="s">
        <v>30</v>
      </c>
      <c r="H68" s="23" t="s">
        <v>202</v>
      </c>
      <c r="I68" s="24">
        <v>44.4</v>
      </c>
      <c r="J68" s="24">
        <f t="shared" si="5"/>
        <v>310.8</v>
      </c>
      <c r="K68" s="24">
        <v>99.9</v>
      </c>
      <c r="L68" s="24">
        <f t="shared" si="6"/>
        <v>699.30000000000007</v>
      </c>
      <c r="M68" s="16">
        <f t="shared" si="7"/>
        <v>7</v>
      </c>
      <c r="N68" s="17">
        <v>2</v>
      </c>
      <c r="O68" s="17">
        <v>0</v>
      </c>
      <c r="P68" s="17">
        <v>3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7">
        <v>2</v>
      </c>
      <c r="Y68" s="17">
        <v>0</v>
      </c>
    </row>
    <row r="69" spans="1:25" s="2" customFormat="1" ht="87.95" customHeight="1" x14ac:dyDescent="0.25">
      <c r="A69" s="22" t="s">
        <v>26</v>
      </c>
      <c r="B69" s="23" t="s">
        <v>23</v>
      </c>
      <c r="C69" s="22" t="s">
        <v>198</v>
      </c>
      <c r="D69" s="22" t="s">
        <v>219</v>
      </c>
      <c r="E69" s="22" t="str">
        <f t="shared" si="8"/>
        <v>U64W1F_A0046_C4072.jpg</v>
      </c>
      <c r="F69" s="22" t="s">
        <v>21</v>
      </c>
      <c r="G69" s="22" t="s">
        <v>171</v>
      </c>
      <c r="H69" s="23" t="s">
        <v>22</v>
      </c>
      <c r="I69" s="24">
        <v>55.35</v>
      </c>
      <c r="J69" s="24">
        <f t="shared" si="5"/>
        <v>387.45</v>
      </c>
      <c r="K69" s="24">
        <v>130</v>
      </c>
      <c r="L69" s="24">
        <f t="shared" si="6"/>
        <v>910</v>
      </c>
      <c r="M69" s="16">
        <f t="shared" si="7"/>
        <v>7</v>
      </c>
      <c r="N69" s="17">
        <v>1</v>
      </c>
      <c r="O69" s="17">
        <v>0</v>
      </c>
      <c r="P69" s="17">
        <v>0</v>
      </c>
      <c r="Q69" s="17">
        <v>0</v>
      </c>
      <c r="R69" s="17">
        <v>0</v>
      </c>
      <c r="S69" s="17">
        <v>1</v>
      </c>
      <c r="T69" s="17">
        <v>0</v>
      </c>
      <c r="U69" s="17">
        <v>0</v>
      </c>
      <c r="V69" s="17">
        <v>0</v>
      </c>
      <c r="W69" s="17">
        <v>0</v>
      </c>
      <c r="X69" s="17">
        <v>5</v>
      </c>
      <c r="Y69" s="17">
        <v>0</v>
      </c>
    </row>
    <row r="70" spans="1:25" s="2" customFormat="1" ht="87.95" customHeight="1" x14ac:dyDescent="0.25">
      <c r="A70" s="22" t="s">
        <v>26</v>
      </c>
      <c r="B70" s="23" t="s">
        <v>31</v>
      </c>
      <c r="C70" s="22" t="s">
        <v>84</v>
      </c>
      <c r="D70" s="22" t="s">
        <v>85</v>
      </c>
      <c r="E70" s="22" t="str">
        <f t="shared" si="8"/>
        <v>U44Z9B_A0045_C6002.jpg</v>
      </c>
      <c r="F70" s="22" t="s">
        <v>52</v>
      </c>
      <c r="G70" s="22" t="s">
        <v>59</v>
      </c>
      <c r="H70" s="23" t="s">
        <v>53</v>
      </c>
      <c r="I70" s="24">
        <v>73.349999999999994</v>
      </c>
      <c r="J70" s="24">
        <f t="shared" ref="J70:J101" si="9">+I70*M70</f>
        <v>440.09999999999997</v>
      </c>
      <c r="K70" s="24">
        <v>165</v>
      </c>
      <c r="L70" s="24">
        <f t="shared" ref="L70:L101" si="10">+K70*M70</f>
        <v>990</v>
      </c>
      <c r="M70" s="16">
        <f t="shared" ref="M70:M101" si="11">SUM(N70:Y70)</f>
        <v>6</v>
      </c>
      <c r="N70" s="17">
        <v>2</v>
      </c>
      <c r="O70" s="17">
        <v>0</v>
      </c>
      <c r="P70" s="17">
        <v>2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1</v>
      </c>
      <c r="Y70" s="17">
        <v>1</v>
      </c>
    </row>
    <row r="71" spans="1:25" s="2" customFormat="1" ht="87.95" customHeight="1" x14ac:dyDescent="0.25">
      <c r="A71" s="22" t="s">
        <v>26</v>
      </c>
      <c r="B71" s="23" t="s">
        <v>29</v>
      </c>
      <c r="C71" s="22" t="s">
        <v>89</v>
      </c>
      <c r="D71" s="22" t="s">
        <v>94</v>
      </c>
      <c r="E71" s="22" t="str">
        <f t="shared" si="8"/>
        <v>U620WB_A0022_C4002.jpg</v>
      </c>
      <c r="F71" s="22" t="s">
        <v>62</v>
      </c>
      <c r="G71" s="22" t="s">
        <v>30</v>
      </c>
      <c r="H71" s="23" t="s">
        <v>33</v>
      </c>
      <c r="I71" s="24">
        <v>51.15</v>
      </c>
      <c r="J71" s="24">
        <f t="shared" si="9"/>
        <v>306.89999999999998</v>
      </c>
      <c r="K71" s="24">
        <v>115</v>
      </c>
      <c r="L71" s="24">
        <f t="shared" si="10"/>
        <v>690</v>
      </c>
      <c r="M71" s="16">
        <f t="shared" si="11"/>
        <v>6</v>
      </c>
      <c r="N71" s="17">
        <v>0</v>
      </c>
      <c r="O71" s="17">
        <v>0</v>
      </c>
      <c r="P71" s="17">
        <v>3</v>
      </c>
      <c r="Q71" s="17">
        <v>2</v>
      </c>
      <c r="R71" s="17">
        <v>0</v>
      </c>
      <c r="S71" s="17">
        <v>0</v>
      </c>
      <c r="T71" s="17">
        <v>0</v>
      </c>
      <c r="U71" s="17">
        <v>0</v>
      </c>
      <c r="V71" s="17">
        <v>0</v>
      </c>
      <c r="W71" s="17">
        <v>0</v>
      </c>
      <c r="X71" s="17">
        <v>0</v>
      </c>
      <c r="Y71" s="17">
        <v>1</v>
      </c>
    </row>
    <row r="72" spans="1:25" s="2" customFormat="1" ht="87.95" customHeight="1" x14ac:dyDescent="0.25">
      <c r="A72" s="22" t="s">
        <v>26</v>
      </c>
      <c r="B72" s="23" t="s">
        <v>29</v>
      </c>
      <c r="C72" s="22" t="s">
        <v>97</v>
      </c>
      <c r="D72" s="22" t="s">
        <v>98</v>
      </c>
      <c r="E72" s="22" t="str">
        <f t="shared" si="8"/>
        <v>U52A8A_A0045_C6001.jpg</v>
      </c>
      <c r="F72" s="22" t="s">
        <v>52</v>
      </c>
      <c r="G72" s="22" t="s">
        <v>47</v>
      </c>
      <c r="H72" s="23" t="s">
        <v>53</v>
      </c>
      <c r="I72" s="24">
        <v>44.4</v>
      </c>
      <c r="J72" s="24">
        <f t="shared" si="9"/>
        <v>266.39999999999998</v>
      </c>
      <c r="K72" s="24">
        <v>99.9</v>
      </c>
      <c r="L72" s="24">
        <f t="shared" si="10"/>
        <v>599.40000000000009</v>
      </c>
      <c r="M72" s="16">
        <f t="shared" si="11"/>
        <v>6</v>
      </c>
      <c r="N72" s="17">
        <v>1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17">
        <v>0</v>
      </c>
      <c r="X72" s="17">
        <v>1</v>
      </c>
      <c r="Y72" s="17">
        <v>4</v>
      </c>
    </row>
    <row r="73" spans="1:25" s="2" customFormat="1" ht="87.95" customHeight="1" x14ac:dyDescent="0.25">
      <c r="A73" s="22" t="s">
        <v>26</v>
      </c>
      <c r="B73" s="23" t="s">
        <v>20</v>
      </c>
      <c r="C73" s="22" t="s">
        <v>130</v>
      </c>
      <c r="D73" s="22" t="s">
        <v>133</v>
      </c>
      <c r="E73" s="22" t="str">
        <f t="shared" si="8"/>
        <v>U24X4S_A0022_C6010.jpg</v>
      </c>
      <c r="F73" s="22" t="s">
        <v>62</v>
      </c>
      <c r="G73" s="22" t="s">
        <v>40</v>
      </c>
      <c r="H73" s="23" t="s">
        <v>33</v>
      </c>
      <c r="I73" s="24">
        <v>59.1</v>
      </c>
      <c r="J73" s="24">
        <f t="shared" si="9"/>
        <v>354.6</v>
      </c>
      <c r="K73" s="24">
        <v>135</v>
      </c>
      <c r="L73" s="24">
        <f t="shared" si="10"/>
        <v>810</v>
      </c>
      <c r="M73" s="16">
        <f t="shared" si="11"/>
        <v>6</v>
      </c>
      <c r="N73" s="17">
        <v>0</v>
      </c>
      <c r="O73" s="17">
        <v>0</v>
      </c>
      <c r="P73" s="17">
        <v>2</v>
      </c>
      <c r="Q73" s="17">
        <v>0</v>
      </c>
      <c r="R73" s="17">
        <v>0</v>
      </c>
      <c r="S73" s="17">
        <v>1</v>
      </c>
      <c r="T73" s="17">
        <v>0</v>
      </c>
      <c r="U73" s="17">
        <v>1</v>
      </c>
      <c r="V73" s="17">
        <v>0</v>
      </c>
      <c r="W73" s="17">
        <v>1</v>
      </c>
      <c r="X73" s="17">
        <v>0</v>
      </c>
      <c r="Y73" s="17">
        <v>1</v>
      </c>
    </row>
    <row r="74" spans="1:25" s="2" customFormat="1" ht="87.95" customHeight="1" x14ac:dyDescent="0.25">
      <c r="A74" s="22" t="s">
        <v>26</v>
      </c>
      <c r="B74" s="23" t="s">
        <v>23</v>
      </c>
      <c r="C74" s="22" t="s">
        <v>152</v>
      </c>
      <c r="D74" s="22" t="s">
        <v>160</v>
      </c>
      <c r="E74" s="22" t="str">
        <f t="shared" si="8"/>
        <v>U44P7A_A3381_C9352.jpg</v>
      </c>
      <c r="F74" s="22" t="s">
        <v>158</v>
      </c>
      <c r="G74" s="22" t="s">
        <v>161</v>
      </c>
      <c r="H74" s="23" t="s">
        <v>159</v>
      </c>
      <c r="I74" s="24">
        <v>44.4</v>
      </c>
      <c r="J74" s="24">
        <f t="shared" si="9"/>
        <v>266.39999999999998</v>
      </c>
      <c r="K74" s="24">
        <v>99.9</v>
      </c>
      <c r="L74" s="24">
        <f t="shared" si="10"/>
        <v>599.40000000000009</v>
      </c>
      <c r="M74" s="16">
        <f t="shared" si="11"/>
        <v>6</v>
      </c>
      <c r="N74" s="17">
        <v>0</v>
      </c>
      <c r="O74" s="17">
        <v>0</v>
      </c>
      <c r="P74" s="17">
        <v>3</v>
      </c>
      <c r="Q74" s="17">
        <v>3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7">
        <v>0</v>
      </c>
      <c r="X74" s="17">
        <v>0</v>
      </c>
      <c r="Y74" s="17">
        <v>0</v>
      </c>
    </row>
    <row r="75" spans="1:25" s="2" customFormat="1" ht="87.95" customHeight="1" x14ac:dyDescent="0.25">
      <c r="A75" s="22" t="s">
        <v>26</v>
      </c>
      <c r="B75" s="23" t="s">
        <v>20</v>
      </c>
      <c r="C75" s="22" t="s">
        <v>228</v>
      </c>
      <c r="D75" s="22" t="s">
        <v>233</v>
      </c>
      <c r="E75" s="22" t="str">
        <f t="shared" si="8"/>
        <v>U722SB_A0032_C9002.jpg</v>
      </c>
      <c r="F75" s="22" t="s">
        <v>57</v>
      </c>
      <c r="G75" s="22" t="s">
        <v>39</v>
      </c>
      <c r="H75" s="23" t="s">
        <v>58</v>
      </c>
      <c r="I75" s="24">
        <v>64.599999999999994</v>
      </c>
      <c r="J75" s="24">
        <f t="shared" si="9"/>
        <v>387.59999999999997</v>
      </c>
      <c r="K75" s="24">
        <v>150</v>
      </c>
      <c r="L75" s="24">
        <f t="shared" si="10"/>
        <v>900</v>
      </c>
      <c r="M75" s="16">
        <f t="shared" si="11"/>
        <v>6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2</v>
      </c>
      <c r="V75" s="17">
        <v>0</v>
      </c>
      <c r="W75" s="17">
        <v>1</v>
      </c>
      <c r="X75" s="17">
        <v>2</v>
      </c>
      <c r="Y75" s="17">
        <v>1</v>
      </c>
    </row>
    <row r="76" spans="1:25" s="2" customFormat="1" ht="87.95" customHeight="1" x14ac:dyDescent="0.25">
      <c r="A76" s="22" t="s">
        <v>26</v>
      </c>
      <c r="B76" s="23" t="s">
        <v>29</v>
      </c>
      <c r="C76" s="22" t="s">
        <v>89</v>
      </c>
      <c r="D76" s="22" t="s">
        <v>92</v>
      </c>
      <c r="E76" s="22" t="str">
        <f t="shared" si="8"/>
        <v>U620WB_A0022_C3007.jpg</v>
      </c>
      <c r="F76" s="22" t="s">
        <v>62</v>
      </c>
      <c r="G76" s="22" t="s">
        <v>93</v>
      </c>
      <c r="H76" s="23" t="s">
        <v>33</v>
      </c>
      <c r="I76" s="24">
        <v>51.15</v>
      </c>
      <c r="J76" s="24">
        <f t="shared" si="9"/>
        <v>255.75</v>
      </c>
      <c r="K76" s="24">
        <v>115</v>
      </c>
      <c r="L76" s="24">
        <f t="shared" si="10"/>
        <v>575</v>
      </c>
      <c r="M76" s="16">
        <f t="shared" si="11"/>
        <v>5</v>
      </c>
      <c r="N76" s="17">
        <v>0</v>
      </c>
      <c r="O76" s="17">
        <v>0</v>
      </c>
      <c r="P76" s="17">
        <v>4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17">
        <v>1</v>
      </c>
      <c r="X76" s="17">
        <v>0</v>
      </c>
      <c r="Y76" s="17">
        <v>0</v>
      </c>
    </row>
    <row r="77" spans="1:25" s="2" customFormat="1" ht="87.95" customHeight="1" x14ac:dyDescent="0.25">
      <c r="A77" s="22" t="s">
        <v>26</v>
      </c>
      <c r="B77" s="23" t="s">
        <v>20</v>
      </c>
      <c r="C77" s="22" t="s">
        <v>135</v>
      </c>
      <c r="D77" s="22" t="s">
        <v>140</v>
      </c>
      <c r="E77" s="22" t="str">
        <f t="shared" si="8"/>
        <v>U52A5A_A0043_C6002.jpg</v>
      </c>
      <c r="F77" s="22" t="s">
        <v>24</v>
      </c>
      <c r="G77" s="22" t="s">
        <v>59</v>
      </c>
      <c r="H77" s="23" t="s">
        <v>25</v>
      </c>
      <c r="I77" s="24">
        <v>48.85</v>
      </c>
      <c r="J77" s="24">
        <f t="shared" si="9"/>
        <v>244.25</v>
      </c>
      <c r="K77" s="24">
        <v>110</v>
      </c>
      <c r="L77" s="24">
        <f t="shared" si="10"/>
        <v>550</v>
      </c>
      <c r="M77" s="16">
        <f t="shared" si="11"/>
        <v>5</v>
      </c>
      <c r="N77" s="17">
        <v>0</v>
      </c>
      <c r="O77" s="17">
        <v>0</v>
      </c>
      <c r="P77" s="17">
        <v>2</v>
      </c>
      <c r="Q77" s="17">
        <v>0</v>
      </c>
      <c r="R77" s="17">
        <v>0</v>
      </c>
      <c r="S77" s="17">
        <v>1</v>
      </c>
      <c r="T77" s="17">
        <v>0</v>
      </c>
      <c r="U77" s="17">
        <v>0</v>
      </c>
      <c r="V77" s="17">
        <v>0</v>
      </c>
      <c r="W77" s="17">
        <v>0</v>
      </c>
      <c r="X77" s="17">
        <v>0</v>
      </c>
      <c r="Y77" s="17">
        <v>2</v>
      </c>
    </row>
    <row r="78" spans="1:25" s="2" customFormat="1" ht="87.95" customHeight="1" x14ac:dyDescent="0.25">
      <c r="A78" s="22" t="s">
        <v>26</v>
      </c>
      <c r="B78" s="23" t="s">
        <v>23</v>
      </c>
      <c r="C78" s="22" t="s">
        <v>49</v>
      </c>
      <c r="D78" s="22" t="s">
        <v>184</v>
      </c>
      <c r="E78" s="22" t="str">
        <f t="shared" si="8"/>
        <v>U2210L_ALT43_C0017.jpg</v>
      </c>
      <c r="F78" s="22" t="s">
        <v>185</v>
      </c>
      <c r="G78" s="22" t="s">
        <v>46</v>
      </c>
      <c r="H78" s="23" t="s">
        <v>186</v>
      </c>
      <c r="I78" s="24">
        <v>44.4</v>
      </c>
      <c r="J78" s="24">
        <f t="shared" si="9"/>
        <v>222</v>
      </c>
      <c r="K78" s="24">
        <v>99.9</v>
      </c>
      <c r="L78" s="24">
        <f t="shared" si="10"/>
        <v>499.5</v>
      </c>
      <c r="M78" s="16">
        <f t="shared" si="11"/>
        <v>5</v>
      </c>
      <c r="N78" s="17">
        <v>0</v>
      </c>
      <c r="O78" s="17">
        <v>0</v>
      </c>
      <c r="P78" s="17">
        <v>0</v>
      </c>
      <c r="Q78" s="17">
        <v>3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7">
        <v>0</v>
      </c>
      <c r="Y78" s="17">
        <v>2</v>
      </c>
    </row>
    <row r="79" spans="1:25" s="2" customFormat="1" ht="87.95" customHeight="1" x14ac:dyDescent="0.25">
      <c r="A79" s="22" t="s">
        <v>26</v>
      </c>
      <c r="B79" s="23" t="s">
        <v>23</v>
      </c>
      <c r="C79" s="22" t="s">
        <v>49</v>
      </c>
      <c r="D79" s="22" t="s">
        <v>190</v>
      </c>
      <c r="E79" s="22" t="str">
        <f t="shared" si="8"/>
        <v>U2210L_ALT81_C9209.jpg</v>
      </c>
      <c r="F79" s="22" t="s">
        <v>188</v>
      </c>
      <c r="G79" s="22" t="s">
        <v>191</v>
      </c>
      <c r="H79" s="23" t="s">
        <v>189</v>
      </c>
      <c r="I79" s="24">
        <v>44.4</v>
      </c>
      <c r="J79" s="24">
        <f t="shared" si="9"/>
        <v>222</v>
      </c>
      <c r="K79" s="24">
        <v>99.9</v>
      </c>
      <c r="L79" s="24">
        <f t="shared" si="10"/>
        <v>499.5</v>
      </c>
      <c r="M79" s="16">
        <f t="shared" si="11"/>
        <v>5</v>
      </c>
      <c r="N79" s="17">
        <v>0</v>
      </c>
      <c r="O79" s="17">
        <v>0</v>
      </c>
      <c r="P79" s="17">
        <v>4</v>
      </c>
      <c r="Q79" s="17">
        <v>1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17">
        <v>0</v>
      </c>
      <c r="Y79" s="17">
        <v>0</v>
      </c>
    </row>
    <row r="80" spans="1:25" s="2" customFormat="1" ht="87.95" customHeight="1" x14ac:dyDescent="0.25">
      <c r="A80" s="22" t="s">
        <v>26</v>
      </c>
      <c r="B80" s="23" t="s">
        <v>23</v>
      </c>
      <c r="C80" s="22" t="s">
        <v>42</v>
      </c>
      <c r="D80" s="22" t="s">
        <v>203</v>
      </c>
      <c r="E80" s="22" t="str">
        <f t="shared" si="8"/>
        <v>U5207D_A5414_C9999.jpg</v>
      </c>
      <c r="F80" s="22" t="s">
        <v>201</v>
      </c>
      <c r="G80" s="22" t="s">
        <v>27</v>
      </c>
      <c r="H80" s="23" t="s">
        <v>202</v>
      </c>
      <c r="I80" s="24">
        <v>44.4</v>
      </c>
      <c r="J80" s="24">
        <f t="shared" si="9"/>
        <v>222</v>
      </c>
      <c r="K80" s="24">
        <v>99.9</v>
      </c>
      <c r="L80" s="24">
        <f t="shared" si="10"/>
        <v>499.5</v>
      </c>
      <c r="M80" s="16">
        <f t="shared" si="11"/>
        <v>5</v>
      </c>
      <c r="N80" s="17">
        <v>2</v>
      </c>
      <c r="O80" s="17">
        <v>0</v>
      </c>
      <c r="P80" s="17">
        <v>3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17">
        <v>0</v>
      </c>
      <c r="Y80" s="17">
        <v>0</v>
      </c>
    </row>
    <row r="81" spans="1:25" s="2" customFormat="1" ht="87.95" customHeight="1" x14ac:dyDescent="0.25">
      <c r="A81" s="22" t="s">
        <v>26</v>
      </c>
      <c r="B81" s="23" t="s">
        <v>20</v>
      </c>
      <c r="C81" s="22" t="s">
        <v>135</v>
      </c>
      <c r="D81" s="22" t="s">
        <v>211</v>
      </c>
      <c r="E81" s="22" t="str">
        <f t="shared" si="8"/>
        <v>U34A5D_A0085_C9999.jpg</v>
      </c>
      <c r="F81" s="22" t="s">
        <v>83</v>
      </c>
      <c r="G81" s="22" t="s">
        <v>27</v>
      </c>
      <c r="H81" s="23" t="s">
        <v>41</v>
      </c>
      <c r="I81" s="24">
        <v>46.85</v>
      </c>
      <c r="J81" s="24">
        <f t="shared" si="9"/>
        <v>234.25</v>
      </c>
      <c r="K81" s="24">
        <v>110</v>
      </c>
      <c r="L81" s="24">
        <f t="shared" si="10"/>
        <v>550</v>
      </c>
      <c r="M81" s="16">
        <f t="shared" si="11"/>
        <v>5</v>
      </c>
      <c r="N81" s="17">
        <v>1</v>
      </c>
      <c r="O81" s="17">
        <v>0</v>
      </c>
      <c r="P81" s="17">
        <v>0</v>
      </c>
      <c r="Q81" s="17">
        <v>1</v>
      </c>
      <c r="R81" s="17">
        <v>0</v>
      </c>
      <c r="S81" s="17">
        <v>0</v>
      </c>
      <c r="T81" s="17">
        <v>0</v>
      </c>
      <c r="U81" s="17">
        <v>1</v>
      </c>
      <c r="V81" s="17">
        <v>0</v>
      </c>
      <c r="W81" s="17">
        <v>0</v>
      </c>
      <c r="X81" s="17">
        <v>1</v>
      </c>
      <c r="Y81" s="17">
        <v>1</v>
      </c>
    </row>
    <row r="82" spans="1:25" s="2" customFormat="1" ht="87.95" customHeight="1" x14ac:dyDescent="0.25">
      <c r="A82" s="22" t="s">
        <v>26</v>
      </c>
      <c r="B82" s="23" t="s">
        <v>31</v>
      </c>
      <c r="C82" s="22" t="s">
        <v>66</v>
      </c>
      <c r="D82" s="22" t="s">
        <v>88</v>
      </c>
      <c r="E82" s="22" t="str">
        <f t="shared" si="8"/>
        <v>U2458D_A0085_C9999.jpg</v>
      </c>
      <c r="F82" s="22" t="s">
        <v>83</v>
      </c>
      <c r="G82" s="22" t="s">
        <v>27</v>
      </c>
      <c r="H82" s="23" t="s">
        <v>41</v>
      </c>
      <c r="I82" s="24">
        <v>59.1</v>
      </c>
      <c r="J82" s="24">
        <f t="shared" si="9"/>
        <v>236.4</v>
      </c>
      <c r="K82" s="24">
        <v>135</v>
      </c>
      <c r="L82" s="24">
        <f t="shared" si="10"/>
        <v>540</v>
      </c>
      <c r="M82" s="16">
        <f t="shared" si="11"/>
        <v>4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0</v>
      </c>
      <c r="X82" s="17">
        <v>3</v>
      </c>
      <c r="Y82" s="17">
        <v>1</v>
      </c>
    </row>
    <row r="83" spans="1:25" s="2" customFormat="1" ht="87.95" customHeight="1" x14ac:dyDescent="0.25">
      <c r="A83" s="22" t="s">
        <v>26</v>
      </c>
      <c r="B83" s="23" t="s">
        <v>20</v>
      </c>
      <c r="C83" s="22" t="s">
        <v>51</v>
      </c>
      <c r="D83" s="22" t="s">
        <v>115</v>
      </c>
      <c r="E83" s="22" t="str">
        <f t="shared" si="8"/>
        <v>U62P4C_A0043_C4002.jpg</v>
      </c>
      <c r="F83" s="22" t="s">
        <v>24</v>
      </c>
      <c r="G83" s="22" t="s">
        <v>30</v>
      </c>
      <c r="H83" s="23" t="s">
        <v>25</v>
      </c>
      <c r="I83" s="24">
        <v>59.6</v>
      </c>
      <c r="J83" s="24">
        <f t="shared" si="9"/>
        <v>238.4</v>
      </c>
      <c r="K83" s="24">
        <v>140</v>
      </c>
      <c r="L83" s="24">
        <f t="shared" si="10"/>
        <v>560</v>
      </c>
      <c r="M83" s="16">
        <f t="shared" si="11"/>
        <v>4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3</v>
      </c>
      <c r="U83" s="17">
        <v>0</v>
      </c>
      <c r="V83" s="17">
        <v>0</v>
      </c>
      <c r="W83" s="17">
        <v>1</v>
      </c>
      <c r="X83" s="17">
        <v>0</v>
      </c>
      <c r="Y83" s="17">
        <v>0</v>
      </c>
    </row>
    <row r="84" spans="1:25" s="2" customFormat="1" ht="87.95" customHeight="1" x14ac:dyDescent="0.25">
      <c r="A84" s="22" t="s">
        <v>26</v>
      </c>
      <c r="B84" s="23" t="s">
        <v>23</v>
      </c>
      <c r="C84" s="22" t="s">
        <v>147</v>
      </c>
      <c r="D84" s="22" t="s">
        <v>151</v>
      </c>
      <c r="E84" s="22" t="str">
        <f t="shared" si="8"/>
        <v>U54F8A_A0046_C1006.jpg</v>
      </c>
      <c r="F84" s="22" t="s">
        <v>21</v>
      </c>
      <c r="G84" s="22" t="s">
        <v>36</v>
      </c>
      <c r="H84" s="23" t="s">
        <v>22</v>
      </c>
      <c r="I84" s="24">
        <v>51.15</v>
      </c>
      <c r="J84" s="24">
        <f t="shared" si="9"/>
        <v>204.6</v>
      </c>
      <c r="K84" s="24">
        <v>115</v>
      </c>
      <c r="L84" s="24">
        <f t="shared" si="10"/>
        <v>460</v>
      </c>
      <c r="M84" s="16">
        <f t="shared" si="11"/>
        <v>4</v>
      </c>
      <c r="N84" s="17">
        <v>1</v>
      </c>
      <c r="O84" s="17">
        <v>0</v>
      </c>
      <c r="P84" s="17">
        <v>1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17">
        <v>0</v>
      </c>
      <c r="X84" s="17">
        <v>2</v>
      </c>
      <c r="Y84" s="17">
        <v>0</v>
      </c>
    </row>
    <row r="85" spans="1:25" s="2" customFormat="1" ht="87.95" customHeight="1" x14ac:dyDescent="0.25">
      <c r="A85" s="22" t="s">
        <v>26</v>
      </c>
      <c r="B85" s="23" t="s">
        <v>23</v>
      </c>
      <c r="C85" s="22" t="s">
        <v>49</v>
      </c>
      <c r="D85" s="22" t="s">
        <v>180</v>
      </c>
      <c r="E85" s="22" t="str">
        <f t="shared" si="8"/>
        <v>U2210L_A4681_C0945.jpg</v>
      </c>
      <c r="F85" s="22" t="s">
        <v>181</v>
      </c>
      <c r="G85" s="22" t="s">
        <v>182</v>
      </c>
      <c r="H85" s="23" t="s">
        <v>183</v>
      </c>
      <c r="I85" s="24">
        <v>44.4</v>
      </c>
      <c r="J85" s="24">
        <f t="shared" si="9"/>
        <v>177.6</v>
      </c>
      <c r="K85" s="24">
        <v>99.9</v>
      </c>
      <c r="L85" s="24">
        <f t="shared" si="10"/>
        <v>399.6</v>
      </c>
      <c r="M85" s="16">
        <f t="shared" si="11"/>
        <v>4</v>
      </c>
      <c r="N85" s="17">
        <v>0</v>
      </c>
      <c r="O85" s="17">
        <v>0</v>
      </c>
      <c r="P85" s="17">
        <v>2</v>
      </c>
      <c r="Q85" s="17">
        <v>1</v>
      </c>
      <c r="R85" s="17">
        <v>0</v>
      </c>
      <c r="S85" s="17">
        <v>0</v>
      </c>
      <c r="T85" s="17">
        <v>0</v>
      </c>
      <c r="U85" s="17">
        <v>1</v>
      </c>
      <c r="V85" s="17">
        <v>0</v>
      </c>
      <c r="W85" s="17">
        <v>0</v>
      </c>
      <c r="X85" s="17">
        <v>0</v>
      </c>
      <c r="Y85" s="17">
        <v>0</v>
      </c>
    </row>
    <row r="86" spans="1:25" s="2" customFormat="1" ht="87.95" customHeight="1" x14ac:dyDescent="0.25">
      <c r="A86" s="22" t="s">
        <v>26</v>
      </c>
      <c r="B86" s="23" t="s">
        <v>23</v>
      </c>
      <c r="C86" s="22" t="s">
        <v>135</v>
      </c>
      <c r="D86" s="22" t="s">
        <v>205</v>
      </c>
      <c r="E86" s="22" t="str">
        <f t="shared" si="8"/>
        <v>U24A5G_A0046_C6054.jpg</v>
      </c>
      <c r="F86" s="22" t="s">
        <v>21</v>
      </c>
      <c r="G86" s="22" t="s">
        <v>76</v>
      </c>
      <c r="H86" s="23" t="s">
        <v>22</v>
      </c>
      <c r="I86" s="24">
        <v>44.4</v>
      </c>
      <c r="J86" s="24">
        <f t="shared" si="9"/>
        <v>177.6</v>
      </c>
      <c r="K86" s="24">
        <v>99.9</v>
      </c>
      <c r="L86" s="24">
        <f t="shared" si="10"/>
        <v>399.6</v>
      </c>
      <c r="M86" s="16">
        <f t="shared" si="11"/>
        <v>4</v>
      </c>
      <c r="N86" s="17">
        <v>0</v>
      </c>
      <c r="O86" s="17">
        <v>0</v>
      </c>
      <c r="P86" s="17">
        <v>1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17">
        <v>0</v>
      </c>
      <c r="X86" s="17">
        <v>3</v>
      </c>
      <c r="Y86" s="17">
        <v>0</v>
      </c>
    </row>
    <row r="87" spans="1:25" s="2" customFormat="1" ht="87.95" customHeight="1" x14ac:dyDescent="0.25">
      <c r="A87" s="22" t="s">
        <v>26</v>
      </c>
      <c r="B87" s="23" t="s">
        <v>20</v>
      </c>
      <c r="C87" s="22" t="s">
        <v>135</v>
      </c>
      <c r="D87" s="22" t="s">
        <v>210</v>
      </c>
      <c r="E87" s="22" t="str">
        <f t="shared" ref="E87:E106" si="12">MID($D87,1,6)&amp;"_"&amp;MID($D87,7,5)&amp;"_"&amp;MID($D87,12,5)&amp;".jpg"</f>
        <v>U32A5C_A0043_C9999.jpg</v>
      </c>
      <c r="F87" s="22" t="s">
        <v>24</v>
      </c>
      <c r="G87" s="22" t="s">
        <v>27</v>
      </c>
      <c r="H87" s="23" t="s">
        <v>25</v>
      </c>
      <c r="I87" s="24">
        <v>42.55</v>
      </c>
      <c r="J87" s="24">
        <f t="shared" si="9"/>
        <v>170.2</v>
      </c>
      <c r="K87" s="24">
        <v>99.9</v>
      </c>
      <c r="L87" s="24">
        <f t="shared" si="10"/>
        <v>399.6</v>
      </c>
      <c r="M87" s="16">
        <f t="shared" si="11"/>
        <v>4</v>
      </c>
      <c r="N87" s="17">
        <v>1</v>
      </c>
      <c r="O87" s="17">
        <v>0</v>
      </c>
      <c r="P87" s="17">
        <v>3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17">
        <v>0</v>
      </c>
      <c r="Y87" s="17">
        <v>0</v>
      </c>
    </row>
    <row r="88" spans="1:25" s="2" customFormat="1" ht="87.95" customHeight="1" x14ac:dyDescent="0.25">
      <c r="A88" s="22" t="s">
        <v>26</v>
      </c>
      <c r="B88" s="23" t="s">
        <v>29</v>
      </c>
      <c r="C88" s="22" t="s">
        <v>89</v>
      </c>
      <c r="D88" s="22" t="s">
        <v>95</v>
      </c>
      <c r="E88" s="22" t="str">
        <f t="shared" si="12"/>
        <v>U620WB_A0022_C6009.jpg</v>
      </c>
      <c r="F88" s="22" t="s">
        <v>62</v>
      </c>
      <c r="G88" s="22" t="s">
        <v>40</v>
      </c>
      <c r="H88" s="23" t="s">
        <v>33</v>
      </c>
      <c r="I88" s="24">
        <v>51.15</v>
      </c>
      <c r="J88" s="24">
        <f t="shared" si="9"/>
        <v>153.44999999999999</v>
      </c>
      <c r="K88" s="24">
        <v>115</v>
      </c>
      <c r="L88" s="24">
        <f t="shared" si="10"/>
        <v>345</v>
      </c>
      <c r="M88" s="16">
        <f t="shared" si="11"/>
        <v>3</v>
      </c>
      <c r="N88" s="17">
        <v>0</v>
      </c>
      <c r="O88" s="17">
        <v>0</v>
      </c>
      <c r="P88" s="17">
        <v>0</v>
      </c>
      <c r="Q88" s="17">
        <v>1</v>
      </c>
      <c r="R88" s="17">
        <v>0</v>
      </c>
      <c r="S88" s="17">
        <v>0</v>
      </c>
      <c r="T88" s="17">
        <v>0</v>
      </c>
      <c r="U88" s="17">
        <v>1</v>
      </c>
      <c r="V88" s="17">
        <v>0</v>
      </c>
      <c r="W88" s="17">
        <v>1</v>
      </c>
      <c r="X88" s="17">
        <v>0</v>
      </c>
      <c r="Y88" s="17">
        <v>0</v>
      </c>
    </row>
    <row r="89" spans="1:25" s="2" customFormat="1" ht="87.95" customHeight="1" x14ac:dyDescent="0.25">
      <c r="A89" s="22" t="s">
        <v>26</v>
      </c>
      <c r="B89" s="23" t="s">
        <v>20</v>
      </c>
      <c r="C89" s="22" t="s">
        <v>135</v>
      </c>
      <c r="D89" s="22" t="s">
        <v>136</v>
      </c>
      <c r="E89" s="22" t="str">
        <f t="shared" si="12"/>
        <v>U34A5J_A0022_C6007.jpg</v>
      </c>
      <c r="F89" s="22" t="s">
        <v>62</v>
      </c>
      <c r="G89" s="22" t="s">
        <v>137</v>
      </c>
      <c r="H89" s="23" t="s">
        <v>33</v>
      </c>
      <c r="I89" s="24">
        <v>44.4</v>
      </c>
      <c r="J89" s="24">
        <f t="shared" si="9"/>
        <v>133.19999999999999</v>
      </c>
      <c r="K89" s="24">
        <v>99.9</v>
      </c>
      <c r="L89" s="24">
        <f t="shared" si="10"/>
        <v>299.70000000000005</v>
      </c>
      <c r="M89" s="16">
        <f t="shared" si="11"/>
        <v>3</v>
      </c>
      <c r="N89" s="17">
        <v>0</v>
      </c>
      <c r="O89" s="17">
        <v>0</v>
      </c>
      <c r="P89" s="17">
        <v>1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17">
        <v>0</v>
      </c>
      <c r="X89" s="17">
        <v>0</v>
      </c>
      <c r="Y89" s="17">
        <v>2</v>
      </c>
    </row>
    <row r="90" spans="1:25" s="2" customFormat="1" ht="87.95" customHeight="1" x14ac:dyDescent="0.25">
      <c r="A90" s="22" t="s">
        <v>26</v>
      </c>
      <c r="B90" s="23" t="s">
        <v>29</v>
      </c>
      <c r="C90" s="22" t="s">
        <v>111</v>
      </c>
      <c r="D90" s="22" t="s">
        <v>112</v>
      </c>
      <c r="E90" s="22" t="str">
        <f t="shared" si="12"/>
        <v>U5207A_A0046_C9999.jpg</v>
      </c>
      <c r="F90" s="22" t="s">
        <v>21</v>
      </c>
      <c r="G90" s="22" t="s">
        <v>27</v>
      </c>
      <c r="H90" s="23" t="s">
        <v>22</v>
      </c>
      <c r="I90" s="24">
        <v>44.4</v>
      </c>
      <c r="J90" s="24">
        <f t="shared" si="9"/>
        <v>88.8</v>
      </c>
      <c r="K90" s="24">
        <v>99.9</v>
      </c>
      <c r="L90" s="24">
        <f t="shared" si="10"/>
        <v>199.8</v>
      </c>
      <c r="M90" s="16">
        <f t="shared" si="11"/>
        <v>2</v>
      </c>
      <c r="N90" s="17">
        <v>1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7">
        <v>0</v>
      </c>
      <c r="X90" s="17">
        <v>0</v>
      </c>
      <c r="Y90" s="17">
        <v>1</v>
      </c>
    </row>
    <row r="91" spans="1:25" s="2" customFormat="1" ht="87.95" customHeight="1" x14ac:dyDescent="0.25">
      <c r="A91" s="22" t="s">
        <v>26</v>
      </c>
      <c r="B91" s="23" t="s">
        <v>20</v>
      </c>
      <c r="C91" s="22" t="s">
        <v>130</v>
      </c>
      <c r="D91" s="22" t="s">
        <v>132</v>
      </c>
      <c r="E91" s="22" t="str">
        <f t="shared" si="12"/>
        <v>U24X4S_A0022_C3005.jpg</v>
      </c>
      <c r="F91" s="22" t="s">
        <v>62</v>
      </c>
      <c r="G91" s="22" t="s">
        <v>72</v>
      </c>
      <c r="H91" s="23" t="s">
        <v>33</v>
      </c>
      <c r="I91" s="24">
        <v>59.1</v>
      </c>
      <c r="J91" s="24">
        <f t="shared" si="9"/>
        <v>118.2</v>
      </c>
      <c r="K91" s="24">
        <v>135</v>
      </c>
      <c r="L91" s="24">
        <f t="shared" si="10"/>
        <v>270</v>
      </c>
      <c r="M91" s="16">
        <f t="shared" si="11"/>
        <v>2</v>
      </c>
      <c r="N91" s="17">
        <v>0</v>
      </c>
      <c r="O91" s="17">
        <v>0</v>
      </c>
      <c r="P91" s="17">
        <v>1</v>
      </c>
      <c r="Q91" s="17">
        <v>0</v>
      </c>
      <c r="R91" s="17">
        <v>0</v>
      </c>
      <c r="S91" s="17">
        <v>1</v>
      </c>
      <c r="T91" s="17">
        <v>0</v>
      </c>
      <c r="U91" s="17">
        <v>0</v>
      </c>
      <c r="V91" s="17">
        <v>0</v>
      </c>
      <c r="W91" s="17">
        <v>0</v>
      </c>
      <c r="X91" s="17">
        <v>0</v>
      </c>
      <c r="Y91" s="17">
        <v>0</v>
      </c>
    </row>
    <row r="92" spans="1:25" s="2" customFormat="1" ht="87.95" customHeight="1" x14ac:dyDescent="0.25">
      <c r="A92" s="22" t="s">
        <v>26</v>
      </c>
      <c r="B92" s="23" t="s">
        <v>20</v>
      </c>
      <c r="C92" s="22" t="s">
        <v>130</v>
      </c>
      <c r="D92" s="22" t="s">
        <v>134</v>
      </c>
      <c r="E92" s="22" t="str">
        <f t="shared" si="12"/>
        <v>U24X4S_A0046_C9999.jpg</v>
      </c>
      <c r="F92" s="22" t="s">
        <v>21</v>
      </c>
      <c r="G92" s="22" t="s">
        <v>27</v>
      </c>
      <c r="H92" s="23" t="s">
        <v>22</v>
      </c>
      <c r="I92" s="24">
        <v>59.1</v>
      </c>
      <c r="J92" s="24">
        <f t="shared" si="9"/>
        <v>118.2</v>
      </c>
      <c r="K92" s="24">
        <v>135</v>
      </c>
      <c r="L92" s="24">
        <f t="shared" si="10"/>
        <v>270</v>
      </c>
      <c r="M92" s="16">
        <f t="shared" si="11"/>
        <v>2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7">
        <v>0</v>
      </c>
      <c r="W92" s="17">
        <v>2</v>
      </c>
      <c r="X92" s="17">
        <v>0</v>
      </c>
      <c r="Y92" s="17">
        <v>0</v>
      </c>
    </row>
    <row r="93" spans="1:25" s="2" customFormat="1" ht="87.95" customHeight="1" x14ac:dyDescent="0.25">
      <c r="A93" s="22" t="s">
        <v>26</v>
      </c>
      <c r="B93" s="23" t="s">
        <v>23</v>
      </c>
      <c r="C93" s="22" t="s">
        <v>141</v>
      </c>
      <c r="D93" s="22" t="s">
        <v>145</v>
      </c>
      <c r="E93" s="22" t="str">
        <f t="shared" si="12"/>
        <v>U54G4F_A0022_C4002.jpg</v>
      </c>
      <c r="F93" s="22" t="s">
        <v>62</v>
      </c>
      <c r="G93" s="22" t="s">
        <v>30</v>
      </c>
      <c r="H93" s="23" t="s">
        <v>33</v>
      </c>
      <c r="I93" s="24">
        <v>46.85</v>
      </c>
      <c r="J93" s="24">
        <f t="shared" si="9"/>
        <v>93.7</v>
      </c>
      <c r="K93" s="24">
        <v>110</v>
      </c>
      <c r="L93" s="24">
        <f t="shared" si="10"/>
        <v>220</v>
      </c>
      <c r="M93" s="16">
        <f t="shared" si="11"/>
        <v>2</v>
      </c>
      <c r="N93" s="17">
        <v>0</v>
      </c>
      <c r="O93" s="17">
        <v>0</v>
      </c>
      <c r="P93" s="17">
        <v>0</v>
      </c>
      <c r="Q93" s="17">
        <v>1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1</v>
      </c>
      <c r="X93" s="17">
        <v>0</v>
      </c>
      <c r="Y93" s="17">
        <v>0</v>
      </c>
    </row>
    <row r="94" spans="1:25" s="2" customFormat="1" ht="87.95" customHeight="1" x14ac:dyDescent="0.25">
      <c r="A94" s="22" t="s">
        <v>26</v>
      </c>
      <c r="B94" s="23" t="s">
        <v>23</v>
      </c>
      <c r="C94" s="22" t="s">
        <v>49</v>
      </c>
      <c r="D94" s="22" t="s">
        <v>179</v>
      </c>
      <c r="E94" s="22" t="str">
        <f t="shared" si="12"/>
        <v>U2210L_A0081_C6777.jpg</v>
      </c>
      <c r="F94" s="22" t="s">
        <v>81</v>
      </c>
      <c r="G94" s="22" t="s">
        <v>60</v>
      </c>
      <c r="H94" s="23" t="s">
        <v>82</v>
      </c>
      <c r="I94" s="24">
        <v>44.4</v>
      </c>
      <c r="J94" s="24">
        <f t="shared" si="9"/>
        <v>88.8</v>
      </c>
      <c r="K94" s="24">
        <v>99.9</v>
      </c>
      <c r="L94" s="24">
        <f t="shared" si="10"/>
        <v>199.8</v>
      </c>
      <c r="M94" s="16">
        <f t="shared" si="11"/>
        <v>2</v>
      </c>
      <c r="N94" s="17">
        <v>1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17">
        <v>0</v>
      </c>
      <c r="W94" s="17">
        <v>0</v>
      </c>
      <c r="X94" s="17">
        <v>0</v>
      </c>
      <c r="Y94" s="17">
        <v>1</v>
      </c>
    </row>
    <row r="95" spans="1:25" s="2" customFormat="1" ht="87.95" customHeight="1" x14ac:dyDescent="0.25">
      <c r="A95" s="22" t="s">
        <v>26</v>
      </c>
      <c r="B95" s="23" t="s">
        <v>23</v>
      </c>
      <c r="C95" s="22" t="s">
        <v>49</v>
      </c>
      <c r="D95" s="22" t="s">
        <v>192</v>
      </c>
      <c r="E95" s="22" t="str">
        <f t="shared" si="12"/>
        <v>U2210L_ALT81_C9229.jpg</v>
      </c>
      <c r="F95" s="22" t="s">
        <v>188</v>
      </c>
      <c r="G95" s="22" t="s">
        <v>193</v>
      </c>
      <c r="H95" s="23" t="s">
        <v>189</v>
      </c>
      <c r="I95" s="24">
        <v>44.4</v>
      </c>
      <c r="J95" s="24">
        <f t="shared" si="9"/>
        <v>88.8</v>
      </c>
      <c r="K95" s="24">
        <v>99.9</v>
      </c>
      <c r="L95" s="24">
        <f t="shared" si="10"/>
        <v>199.8</v>
      </c>
      <c r="M95" s="16">
        <f t="shared" si="11"/>
        <v>2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1</v>
      </c>
      <c r="V95" s="17">
        <v>0</v>
      </c>
      <c r="W95" s="17">
        <v>0</v>
      </c>
      <c r="X95" s="17">
        <v>1</v>
      </c>
      <c r="Y95" s="17">
        <v>0</v>
      </c>
    </row>
    <row r="96" spans="1:25" s="2" customFormat="1" ht="87.95" customHeight="1" x14ac:dyDescent="0.25">
      <c r="A96" s="22" t="s">
        <v>26</v>
      </c>
      <c r="B96" s="23" t="s">
        <v>31</v>
      </c>
      <c r="C96" s="22" t="s">
        <v>75</v>
      </c>
      <c r="D96" s="22" t="s">
        <v>86</v>
      </c>
      <c r="E96" s="22" t="str">
        <f t="shared" si="12"/>
        <v>U54E2D_A0022_C6627.jpg</v>
      </c>
      <c r="F96" s="22" t="s">
        <v>62</v>
      </c>
      <c r="G96" s="22" t="s">
        <v>65</v>
      </c>
      <c r="H96" s="23" t="s">
        <v>33</v>
      </c>
      <c r="I96" s="24">
        <v>62.2</v>
      </c>
      <c r="J96" s="24">
        <f t="shared" si="9"/>
        <v>62.2</v>
      </c>
      <c r="K96" s="24">
        <v>140</v>
      </c>
      <c r="L96" s="24">
        <f t="shared" si="10"/>
        <v>140</v>
      </c>
      <c r="M96" s="16">
        <f t="shared" si="11"/>
        <v>1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17">
        <v>0</v>
      </c>
      <c r="X96" s="17">
        <v>1</v>
      </c>
      <c r="Y96" s="17">
        <v>0</v>
      </c>
    </row>
    <row r="97" spans="1:26" s="2" customFormat="1" ht="87.95" customHeight="1" x14ac:dyDescent="0.25">
      <c r="A97" s="22" t="s">
        <v>26</v>
      </c>
      <c r="B97" s="23" t="s">
        <v>29</v>
      </c>
      <c r="C97" s="22" t="s">
        <v>97</v>
      </c>
      <c r="D97" s="22" t="s">
        <v>106</v>
      </c>
      <c r="E97" s="22" t="str">
        <f t="shared" si="12"/>
        <v>U52A8A_A22FF_C6892.jpg</v>
      </c>
      <c r="F97" s="22" t="s">
        <v>107</v>
      </c>
      <c r="G97" s="22" t="s">
        <v>108</v>
      </c>
      <c r="H97" s="23" t="s">
        <v>109</v>
      </c>
      <c r="I97" s="24">
        <v>44.4</v>
      </c>
      <c r="J97" s="24">
        <f t="shared" si="9"/>
        <v>44.4</v>
      </c>
      <c r="K97" s="24">
        <v>99.9</v>
      </c>
      <c r="L97" s="24">
        <f t="shared" si="10"/>
        <v>99.9</v>
      </c>
      <c r="M97" s="16">
        <f t="shared" si="11"/>
        <v>1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1</v>
      </c>
      <c r="T97" s="17">
        <v>0</v>
      </c>
      <c r="U97" s="17">
        <v>0</v>
      </c>
      <c r="V97" s="17">
        <v>0</v>
      </c>
      <c r="W97" s="17">
        <v>0</v>
      </c>
      <c r="X97" s="17">
        <v>0</v>
      </c>
      <c r="Y97" s="17">
        <v>0</v>
      </c>
    </row>
    <row r="98" spans="1:26" s="2" customFormat="1" ht="87.95" customHeight="1" x14ac:dyDescent="0.25">
      <c r="A98" s="22" t="s">
        <v>26</v>
      </c>
      <c r="B98" s="23" t="s">
        <v>29</v>
      </c>
      <c r="C98" s="22" t="s">
        <v>70</v>
      </c>
      <c r="D98" s="22" t="s">
        <v>110</v>
      </c>
      <c r="E98" s="22" t="str">
        <f t="shared" si="12"/>
        <v>U5251C_A0046_C9999.jpg</v>
      </c>
      <c r="F98" s="22" t="s">
        <v>21</v>
      </c>
      <c r="G98" s="22" t="s">
        <v>27</v>
      </c>
      <c r="H98" s="23" t="s">
        <v>22</v>
      </c>
      <c r="I98" s="24">
        <v>54.25</v>
      </c>
      <c r="J98" s="24">
        <f t="shared" si="9"/>
        <v>54.25</v>
      </c>
      <c r="K98" s="24">
        <v>54.25</v>
      </c>
      <c r="L98" s="24">
        <f t="shared" si="10"/>
        <v>54.25</v>
      </c>
      <c r="M98" s="16">
        <f t="shared" si="11"/>
        <v>1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17">
        <v>0</v>
      </c>
      <c r="X98" s="17">
        <v>0</v>
      </c>
      <c r="Y98" s="17">
        <v>1</v>
      </c>
    </row>
    <row r="99" spans="1:26" s="2" customFormat="1" ht="87.95" customHeight="1" x14ac:dyDescent="0.25">
      <c r="A99" s="22" t="s">
        <v>26</v>
      </c>
      <c r="B99" s="23" t="s">
        <v>20</v>
      </c>
      <c r="C99" s="22" t="s">
        <v>51</v>
      </c>
      <c r="D99" s="22" t="s">
        <v>114</v>
      </c>
      <c r="E99" s="22" t="str">
        <f t="shared" si="12"/>
        <v>U62P4C_A0022_C9999.jpg</v>
      </c>
      <c r="F99" s="22" t="s">
        <v>62</v>
      </c>
      <c r="G99" s="22" t="s">
        <v>27</v>
      </c>
      <c r="H99" s="23" t="s">
        <v>33</v>
      </c>
      <c r="I99" s="24">
        <v>62.2</v>
      </c>
      <c r="J99" s="24">
        <f t="shared" si="9"/>
        <v>62.2</v>
      </c>
      <c r="K99" s="24">
        <v>140</v>
      </c>
      <c r="L99" s="24">
        <f t="shared" si="10"/>
        <v>140</v>
      </c>
      <c r="M99" s="16">
        <f t="shared" si="11"/>
        <v>1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17">
        <v>0</v>
      </c>
      <c r="W99" s="17">
        <v>1</v>
      </c>
      <c r="X99" s="17">
        <v>0</v>
      </c>
      <c r="Y99" s="17">
        <v>0</v>
      </c>
    </row>
    <row r="100" spans="1:26" s="2" customFormat="1" ht="87.95" customHeight="1" x14ac:dyDescent="0.25">
      <c r="A100" s="22" t="s">
        <v>26</v>
      </c>
      <c r="B100" s="23" t="s">
        <v>20</v>
      </c>
      <c r="C100" s="22" t="s">
        <v>51</v>
      </c>
      <c r="D100" s="22" t="s">
        <v>121</v>
      </c>
      <c r="E100" s="22" t="str">
        <f t="shared" si="12"/>
        <v>U62P4D_A0043_C9997.jpg</v>
      </c>
      <c r="F100" s="22" t="s">
        <v>24</v>
      </c>
      <c r="G100" s="22" t="s">
        <v>27</v>
      </c>
      <c r="H100" s="23" t="s">
        <v>25</v>
      </c>
      <c r="I100" s="24">
        <v>59.6</v>
      </c>
      <c r="J100" s="24">
        <f t="shared" si="9"/>
        <v>59.6</v>
      </c>
      <c r="K100" s="24">
        <v>140</v>
      </c>
      <c r="L100" s="24">
        <f t="shared" si="10"/>
        <v>140</v>
      </c>
      <c r="M100" s="16">
        <f t="shared" si="11"/>
        <v>1</v>
      </c>
      <c r="N100" s="17">
        <v>1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17">
        <v>0</v>
      </c>
      <c r="W100" s="17">
        <v>0</v>
      </c>
      <c r="X100" s="17">
        <v>0</v>
      </c>
      <c r="Y100" s="17">
        <v>0</v>
      </c>
    </row>
    <row r="101" spans="1:26" s="2" customFormat="1" ht="87.95" customHeight="1" x14ac:dyDescent="0.25">
      <c r="A101" s="22" t="s">
        <v>26</v>
      </c>
      <c r="B101" s="23" t="s">
        <v>20</v>
      </c>
      <c r="C101" s="22" t="s">
        <v>122</v>
      </c>
      <c r="D101" s="22" t="s">
        <v>123</v>
      </c>
      <c r="E101" s="22" t="str">
        <f t="shared" si="12"/>
        <v>U22W1B_A0085_C9999.jpg</v>
      </c>
      <c r="F101" s="22" t="s">
        <v>83</v>
      </c>
      <c r="G101" s="22" t="s">
        <v>27</v>
      </c>
      <c r="H101" s="23" t="s">
        <v>41</v>
      </c>
      <c r="I101" s="24">
        <v>46.85</v>
      </c>
      <c r="J101" s="24">
        <f t="shared" si="9"/>
        <v>46.85</v>
      </c>
      <c r="K101" s="24">
        <v>110</v>
      </c>
      <c r="L101" s="24">
        <f t="shared" si="10"/>
        <v>110</v>
      </c>
      <c r="M101" s="16">
        <f t="shared" si="11"/>
        <v>1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17">
        <v>0</v>
      </c>
      <c r="W101" s="17">
        <v>0</v>
      </c>
      <c r="X101" s="17">
        <v>1</v>
      </c>
      <c r="Y101" s="17">
        <v>0</v>
      </c>
    </row>
    <row r="102" spans="1:26" s="2" customFormat="1" ht="87.95" customHeight="1" x14ac:dyDescent="0.25">
      <c r="A102" s="22" t="s">
        <v>26</v>
      </c>
      <c r="B102" s="23" t="s">
        <v>20</v>
      </c>
      <c r="C102" s="22" t="s">
        <v>122</v>
      </c>
      <c r="D102" s="22" t="s">
        <v>124</v>
      </c>
      <c r="E102" s="22" t="str">
        <f t="shared" si="12"/>
        <v>U52W1B_A0043_C9999.jpg</v>
      </c>
      <c r="F102" s="22" t="s">
        <v>24</v>
      </c>
      <c r="G102" s="22" t="s">
        <v>27</v>
      </c>
      <c r="H102" s="23" t="s">
        <v>25</v>
      </c>
      <c r="I102" s="24">
        <v>49.8</v>
      </c>
      <c r="J102" s="24">
        <f>+I102*M102</f>
        <v>49.8</v>
      </c>
      <c r="K102" s="24">
        <v>115</v>
      </c>
      <c r="L102" s="24">
        <f>+K102*M102</f>
        <v>115</v>
      </c>
      <c r="M102" s="16">
        <f>SUM(N102:Y102)</f>
        <v>1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1</v>
      </c>
      <c r="T102" s="17">
        <v>0</v>
      </c>
      <c r="U102" s="17">
        <v>0</v>
      </c>
      <c r="V102" s="17">
        <v>0</v>
      </c>
      <c r="W102" s="17">
        <v>0</v>
      </c>
      <c r="X102" s="17">
        <v>0</v>
      </c>
      <c r="Y102" s="17">
        <v>0</v>
      </c>
    </row>
    <row r="103" spans="1:26" s="2" customFormat="1" ht="87.95" customHeight="1" x14ac:dyDescent="0.25">
      <c r="A103" s="22" t="s">
        <v>26</v>
      </c>
      <c r="B103" s="23" t="s">
        <v>20</v>
      </c>
      <c r="C103" s="22" t="s">
        <v>135</v>
      </c>
      <c r="D103" s="22" t="s">
        <v>138</v>
      </c>
      <c r="E103" s="22" t="str">
        <f t="shared" si="12"/>
        <v>U42A5B_A0043_C9999.jpg</v>
      </c>
      <c r="F103" s="22" t="s">
        <v>24</v>
      </c>
      <c r="G103" s="22" t="s">
        <v>27</v>
      </c>
      <c r="H103" s="23" t="s">
        <v>25</v>
      </c>
      <c r="I103" s="24">
        <v>44.8</v>
      </c>
      <c r="J103" s="24">
        <f>+I103*M103</f>
        <v>44.8</v>
      </c>
      <c r="K103" s="24">
        <v>99.9</v>
      </c>
      <c r="L103" s="24">
        <f>+K103*M103</f>
        <v>99.9</v>
      </c>
      <c r="M103" s="16">
        <f>SUM(N103:Y103)</f>
        <v>1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17">
        <v>1</v>
      </c>
      <c r="X103" s="17">
        <v>0</v>
      </c>
      <c r="Y103" s="17">
        <v>0</v>
      </c>
    </row>
    <row r="104" spans="1:26" s="2" customFormat="1" ht="87.95" customHeight="1" x14ac:dyDescent="0.25">
      <c r="A104" s="22" t="s">
        <v>26</v>
      </c>
      <c r="B104" s="23" t="s">
        <v>20</v>
      </c>
      <c r="C104" s="22" t="s">
        <v>135</v>
      </c>
      <c r="D104" s="22" t="s">
        <v>139</v>
      </c>
      <c r="E104" s="22" t="str">
        <f t="shared" si="12"/>
        <v>U44A5B_A00QL_C9999.jpg</v>
      </c>
      <c r="F104" s="22" t="s">
        <v>126</v>
      </c>
      <c r="G104" s="22" t="s">
        <v>27</v>
      </c>
      <c r="H104" s="23" t="s">
        <v>127</v>
      </c>
      <c r="I104" s="24">
        <v>49.8</v>
      </c>
      <c r="J104" s="24">
        <f>+I104*M104</f>
        <v>49.8</v>
      </c>
      <c r="K104" s="24">
        <v>115</v>
      </c>
      <c r="L104" s="24">
        <f>+K104*M104</f>
        <v>115</v>
      </c>
      <c r="M104" s="16">
        <f>SUM(N104:Y104)</f>
        <v>1</v>
      </c>
      <c r="N104" s="17">
        <v>1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7">
        <v>0</v>
      </c>
      <c r="W104" s="17">
        <v>0</v>
      </c>
      <c r="X104" s="17">
        <v>0</v>
      </c>
      <c r="Y104" s="17">
        <v>0</v>
      </c>
    </row>
    <row r="105" spans="1:26" s="2" customFormat="1" ht="87.95" customHeight="1" x14ac:dyDescent="0.25">
      <c r="A105" s="22" t="s">
        <v>26</v>
      </c>
      <c r="B105" s="23" t="s">
        <v>23</v>
      </c>
      <c r="C105" s="22" t="s">
        <v>141</v>
      </c>
      <c r="D105" s="22" t="s">
        <v>146</v>
      </c>
      <c r="E105" s="22" t="str">
        <f t="shared" si="12"/>
        <v>U54G4F_A0022_C6005.jpg</v>
      </c>
      <c r="F105" s="22" t="s">
        <v>62</v>
      </c>
      <c r="G105" s="22" t="s">
        <v>28</v>
      </c>
      <c r="H105" s="23" t="s">
        <v>33</v>
      </c>
      <c r="I105" s="24">
        <v>46.85</v>
      </c>
      <c r="J105" s="24">
        <f>+I105*M105</f>
        <v>46.85</v>
      </c>
      <c r="K105" s="24">
        <v>110</v>
      </c>
      <c r="L105" s="24">
        <f>+K105*M105</f>
        <v>110</v>
      </c>
      <c r="M105" s="16">
        <f>SUM(N105:Y105)</f>
        <v>1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1</v>
      </c>
      <c r="T105" s="17">
        <v>0</v>
      </c>
      <c r="U105" s="17">
        <v>0</v>
      </c>
      <c r="V105" s="17">
        <v>0</v>
      </c>
      <c r="W105" s="17">
        <v>0</v>
      </c>
      <c r="X105" s="17">
        <v>0</v>
      </c>
      <c r="Y105" s="17">
        <v>0</v>
      </c>
    </row>
    <row r="106" spans="1:26" s="2" customFormat="1" ht="87.95" customHeight="1" x14ac:dyDescent="0.25">
      <c r="A106" s="22" t="s">
        <v>26</v>
      </c>
      <c r="B106" s="23" t="s">
        <v>23</v>
      </c>
      <c r="C106" s="22" t="s">
        <v>194</v>
      </c>
      <c r="D106" s="22" t="s">
        <v>197</v>
      </c>
      <c r="E106" s="22" t="str">
        <f t="shared" si="12"/>
        <v>U5202B_A1422_C9999.jpg</v>
      </c>
      <c r="F106" s="22" t="s">
        <v>173</v>
      </c>
      <c r="G106" s="22" t="s">
        <v>27</v>
      </c>
      <c r="H106" s="23" t="s">
        <v>34</v>
      </c>
      <c r="I106" s="24">
        <v>49.8</v>
      </c>
      <c r="J106" s="24">
        <f>+I106*M106</f>
        <v>49.8</v>
      </c>
      <c r="K106" s="24">
        <v>120</v>
      </c>
      <c r="L106" s="24">
        <f>+K106*M106</f>
        <v>120</v>
      </c>
      <c r="M106" s="16">
        <f>SUM(N106:Y106)</f>
        <v>1</v>
      </c>
      <c r="N106" s="17">
        <v>0</v>
      </c>
      <c r="O106" s="17">
        <v>0</v>
      </c>
      <c r="P106" s="17">
        <v>1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7">
        <v>0</v>
      </c>
      <c r="W106" s="17">
        <v>0</v>
      </c>
      <c r="X106" s="17">
        <v>0</v>
      </c>
      <c r="Y106" s="17">
        <v>0</v>
      </c>
    </row>
    <row r="107" spans="1:26" ht="26.25" x14ac:dyDescent="0.4">
      <c r="A107" s="25"/>
      <c r="B107" s="26"/>
      <c r="C107" s="25"/>
      <c r="D107" s="25"/>
      <c r="E107" s="25"/>
      <c r="F107" s="25"/>
      <c r="G107" s="25"/>
      <c r="H107" s="26"/>
      <c r="I107" s="25"/>
      <c r="J107" s="25"/>
      <c r="K107" s="25"/>
      <c r="L107" s="25"/>
      <c r="M107" s="27"/>
      <c r="N107" s="13">
        <f>SUM(N6:N106)</f>
        <v>212</v>
      </c>
      <c r="O107" s="13">
        <f t="shared" ref="O107:Y107" si="13">SUM(O6:O106)</f>
        <v>0</v>
      </c>
      <c r="P107" s="13">
        <f t="shared" si="13"/>
        <v>592</v>
      </c>
      <c r="Q107" s="13">
        <f t="shared" si="13"/>
        <v>282</v>
      </c>
      <c r="R107" s="13">
        <f t="shared" si="13"/>
        <v>23</v>
      </c>
      <c r="S107" s="13">
        <f t="shared" si="13"/>
        <v>90</v>
      </c>
      <c r="T107" s="13">
        <f t="shared" si="13"/>
        <v>11</v>
      </c>
      <c r="U107" s="13">
        <f t="shared" si="13"/>
        <v>132</v>
      </c>
      <c r="V107" s="13">
        <f t="shared" si="13"/>
        <v>18</v>
      </c>
      <c r="W107" s="13">
        <f t="shared" si="13"/>
        <v>280</v>
      </c>
      <c r="X107" s="13">
        <f t="shared" si="13"/>
        <v>355</v>
      </c>
      <c r="Y107" s="13">
        <f t="shared" si="13"/>
        <v>229</v>
      </c>
      <c r="Z107" s="28">
        <f>SUM(N107:Y107)</f>
        <v>2224</v>
      </c>
    </row>
  </sheetData>
  <dataConsolidate/>
  <phoneticPr fontId="0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Geox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2022-12-19T17:04:49Z</dcterms:created>
  <dcterms:modified xsi:type="dcterms:W3CDTF">2023-01-27T09:32:01Z</dcterms:modified>
</cp:coreProperties>
</file>